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0 Febus\00 Affaires\2024\24000008 CH Dole Dialyse\08 DCE\05 FM\"/>
    </mc:Choice>
  </mc:AlternateContent>
  <xr:revisionPtr revIDLastSave="0" documentId="13_ncr:1_{7594EA7A-1B0D-4893-819F-282AB11E4890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PdG" sheetId="12" r:id="rId1"/>
    <sheet name="DPGF Lot 5" sheetId="2" r:id="rId2"/>
  </sheets>
  <definedNames>
    <definedName name="_xlnm.Print_Titles" localSheetId="1">'DPGF Lot 5'!$1:$1</definedName>
    <definedName name="_xlnm.Print_Area" localSheetId="1">'DPGF Lot 5'!$A$1:$G$225</definedName>
    <definedName name="_xlnm.Print_Area" localSheetId="0">PdG!$A$1:$M$18</definedName>
  </definedNames>
  <calcPr calcId="181029"/>
</workbook>
</file>

<file path=xl/calcChain.xml><?xml version="1.0" encoding="utf-8"?>
<calcChain xmlns="http://schemas.openxmlformats.org/spreadsheetml/2006/main">
  <c r="G194" i="2" l="1"/>
  <c r="G172" i="2"/>
  <c r="G171" i="2"/>
  <c r="D38" i="2"/>
  <c r="G137" i="2"/>
  <c r="B218" i="2" l="1"/>
  <c r="A218" i="2"/>
  <c r="B216" i="2"/>
  <c r="A216" i="2"/>
  <c r="B214" i="2"/>
  <c r="A214" i="2"/>
  <c r="G144" i="2" l="1"/>
  <c r="G146" i="2" s="1"/>
  <c r="C216" i="2" s="1"/>
  <c r="G138" i="2"/>
  <c r="G136" i="2"/>
  <c r="G135" i="2"/>
  <c r="G125" i="2"/>
  <c r="G120" i="2"/>
  <c r="G124" i="2"/>
  <c r="G110" i="2"/>
  <c r="G109" i="2"/>
  <c r="G108" i="2"/>
  <c r="G107" i="2"/>
  <c r="G101" i="2"/>
  <c r="G100" i="2"/>
  <c r="G99" i="2"/>
  <c r="G98" i="2"/>
  <c r="G86" i="2"/>
  <c r="G84" i="2"/>
  <c r="G83" i="2"/>
  <c r="G74" i="2"/>
  <c r="G75" i="2"/>
  <c r="G73" i="2"/>
  <c r="G72" i="2"/>
  <c r="G69" i="2"/>
  <c r="G68" i="2"/>
  <c r="G67" i="2"/>
  <c r="G66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31" i="2"/>
  <c r="G24" i="2"/>
  <c r="G22" i="2"/>
  <c r="G14" i="2"/>
  <c r="G10" i="2"/>
  <c r="B212" i="2"/>
  <c r="A212" i="2"/>
  <c r="B210" i="2"/>
  <c r="A210" i="2"/>
  <c r="B208" i="2"/>
  <c r="A208" i="2"/>
  <c r="B206" i="2"/>
  <c r="A206" i="2"/>
  <c r="B204" i="2"/>
  <c r="A204" i="2"/>
  <c r="C200" i="2"/>
  <c r="B202" i="2"/>
  <c r="A202" i="2"/>
  <c r="B200" i="2"/>
  <c r="A200" i="2"/>
  <c r="B198" i="2"/>
  <c r="A198" i="2"/>
  <c r="G190" i="2"/>
  <c r="G189" i="2"/>
  <c r="G184" i="2"/>
  <c r="G183" i="2"/>
  <c r="G178" i="2"/>
  <c r="G177" i="2"/>
  <c r="G170" i="2"/>
  <c r="G169" i="2"/>
  <c r="G162" i="2"/>
  <c r="G161" i="2"/>
  <c r="G160" i="2"/>
  <c r="G159" i="2"/>
  <c r="G154" i="2"/>
  <c r="G153" i="2"/>
  <c r="G166" i="2"/>
  <c r="G165" i="2"/>
  <c r="G129" i="2"/>
  <c r="G128" i="2"/>
  <c r="G123" i="2"/>
  <c r="G119" i="2"/>
  <c r="G63" i="2"/>
  <c r="G62" i="2"/>
  <c r="G61" i="2"/>
  <c r="G60" i="2"/>
  <c r="G30" i="2"/>
  <c r="G25" i="2"/>
  <c r="G23" i="2"/>
  <c r="G21" i="2"/>
  <c r="G20" i="2"/>
  <c r="G13" i="2"/>
  <c r="G12" i="2"/>
  <c r="G11" i="2"/>
  <c r="G9" i="2"/>
  <c r="G140" i="2" l="1"/>
  <c r="C214" i="2" s="1"/>
  <c r="G112" i="2"/>
  <c r="G88" i="2"/>
  <c r="G103" i="2"/>
  <c r="G77" i="2"/>
  <c r="G90" i="2" s="1"/>
  <c r="G51" i="2"/>
  <c r="G27" i="2"/>
  <c r="G192" i="2"/>
  <c r="G186" i="2"/>
  <c r="G174" i="2"/>
  <c r="G180" i="2"/>
  <c r="G164" i="2"/>
  <c r="G156" i="2"/>
  <c r="G131" i="2"/>
  <c r="C212" i="2" s="1"/>
  <c r="G16" i="2"/>
  <c r="C202" i="2" s="1"/>
  <c r="G114" i="2" l="1"/>
  <c r="C210" i="2" s="1"/>
  <c r="C218" i="2"/>
  <c r="C204" i="2"/>
  <c r="G148" i="2" l="1"/>
  <c r="C206" i="2"/>
  <c r="C198" i="2" l="1"/>
  <c r="C220" i="2" s="1"/>
  <c r="C208" i="2"/>
  <c r="C222" i="2" l="1"/>
  <c r="C224" i="2" s="1"/>
</calcChain>
</file>

<file path=xl/sharedStrings.xml><?xml version="1.0" encoding="utf-8"?>
<sst xmlns="http://schemas.openxmlformats.org/spreadsheetml/2006/main" count="234" uniqueCount="166">
  <si>
    <t>Dénomination</t>
  </si>
  <si>
    <t>ens</t>
  </si>
  <si>
    <t>ml</t>
  </si>
  <si>
    <t>u</t>
  </si>
  <si>
    <t>RECAPITULATIF</t>
  </si>
  <si>
    <t>P.T. € H.T.</t>
  </si>
  <si>
    <t>P.U. € H.T.</t>
  </si>
  <si>
    <t>T.V.A. 20%</t>
  </si>
  <si>
    <t>Déchets et nettoyage</t>
  </si>
  <si>
    <t>U</t>
  </si>
  <si>
    <t>Article</t>
  </si>
  <si>
    <t>Phase</t>
  </si>
  <si>
    <t>PRO</t>
  </si>
  <si>
    <t>Maître d'Ouvrage</t>
  </si>
  <si>
    <t>Bureau d'études</t>
  </si>
  <si>
    <t>DIAG</t>
  </si>
  <si>
    <t>APS</t>
  </si>
  <si>
    <t>APD</t>
  </si>
  <si>
    <t>DCE</t>
  </si>
  <si>
    <t>PM</t>
  </si>
  <si>
    <t>Frais de pilotage</t>
  </si>
  <si>
    <t>Q
BET</t>
  </si>
  <si>
    <t>Q
ENT</t>
  </si>
  <si>
    <t>Formation des utilisateurs</t>
  </si>
  <si>
    <t>Rédacteur : AM/DG</t>
  </si>
  <si>
    <t>4.1</t>
  </si>
  <si>
    <t>4.2</t>
  </si>
  <si>
    <t>4.3</t>
  </si>
  <si>
    <t>4.4</t>
  </si>
  <si>
    <t>4.5</t>
  </si>
  <si>
    <r>
      <rPr>
        <sz val="20"/>
        <color theme="1"/>
        <rFont val="Calibri"/>
        <family val="2"/>
        <scheme val="minor"/>
      </rPr>
      <t>Centre Hospitalier Louis Pasteur</t>
    </r>
    <r>
      <rPr>
        <sz val="11"/>
        <color theme="1"/>
        <rFont val="Calibri"/>
        <family val="2"/>
        <scheme val="minor"/>
      </rPr>
      <t xml:space="preserve">
73 av. Léon Jouhaux
39100 DOLE
</t>
    </r>
  </si>
  <si>
    <t>Architecte</t>
  </si>
  <si>
    <r>
      <rPr>
        <sz val="20"/>
        <color theme="1"/>
        <rFont val="Calibri"/>
        <family val="2"/>
        <scheme val="minor"/>
      </rPr>
      <t>Gilles REICHARDT &amp; Gilles FERREUX</t>
    </r>
    <r>
      <rPr>
        <sz val="11"/>
        <color theme="1"/>
        <rFont val="Calibri"/>
        <family val="2"/>
        <scheme val="minor"/>
      </rPr>
      <t xml:space="preserve">
170 rue du Dr Jean Michel
39000 LONS LE SAUNIER
</t>
    </r>
  </si>
  <si>
    <t>Extension - restructuration de la dialyse sur le site du Centre Hospitalier Louis Pasteur de Dole</t>
  </si>
  <si>
    <r>
      <rPr>
        <b/>
        <sz val="8"/>
        <color theme="1"/>
        <rFont val="Calibri Light"/>
        <family val="2"/>
      </rPr>
      <t>Agence de Dijon</t>
    </r>
    <r>
      <rPr>
        <sz val="8"/>
        <color theme="1"/>
        <rFont val="Calibri Light"/>
        <family val="2"/>
      </rPr>
      <t xml:space="preserve">
Immeuble OPUS 37 - Bât. A
8, Rue du Rompot
21121  FONTAINE-LES-DIJON
Tél : 09.72.29.05.45
</t>
    </r>
    <r>
      <rPr>
        <b/>
        <sz val="8"/>
        <color theme="1"/>
        <rFont val="Calibri"/>
        <family val="2"/>
      </rPr>
      <t xml:space="preserve">@Mail </t>
    </r>
    <r>
      <rPr>
        <b/>
        <sz val="8"/>
        <color theme="1"/>
        <rFont val="Calibri Light"/>
        <family val="2"/>
      </rPr>
      <t xml:space="preserve">: </t>
    </r>
    <r>
      <rPr>
        <sz val="8"/>
        <color theme="1"/>
        <rFont val="Calibri Light"/>
        <family val="2"/>
      </rPr>
      <t>febus@febus.fr</t>
    </r>
  </si>
  <si>
    <t>N° Affaire : 24-008</t>
  </si>
  <si>
    <t>Date : 08/09/2025</t>
  </si>
  <si>
    <t>Indice : A</t>
  </si>
  <si>
    <t>HL</t>
  </si>
  <si>
    <t>4.6</t>
  </si>
  <si>
    <t>4.7</t>
  </si>
  <si>
    <t>5.1</t>
  </si>
  <si>
    <t>5.2</t>
  </si>
  <si>
    <t>Dépose des équipements existants non réutilisés et neutralisation des réseaux non réemployés</t>
  </si>
  <si>
    <t>5.3</t>
  </si>
  <si>
    <t>5.5</t>
  </si>
  <si>
    <t>5.6</t>
  </si>
  <si>
    <t>5.7</t>
  </si>
  <si>
    <t>SO</t>
  </si>
  <si>
    <t>Mise en service de l'ensemble des installations, relevés et rapports d'essais, tel que décrit au CCTP</t>
  </si>
  <si>
    <t>PRESTATIONS GENERALES</t>
  </si>
  <si>
    <t>Nettoyage et l’évacuation des gravois dus à ses travaux en cours de chantier y compris le nettoyage précédant la réception des travaux, tel que décrit au CCTP</t>
  </si>
  <si>
    <t>Repérage - Identification</t>
  </si>
  <si>
    <t>Identification des réseaux</t>
  </si>
  <si>
    <t>Identification des équipements et appareillages</t>
  </si>
  <si>
    <t>Plans - Etudes - Documentatiosn technqiues</t>
  </si>
  <si>
    <t>Plans - Etudes - Documentatiosn technqiues, tel que décrit au CCTP</t>
  </si>
  <si>
    <t>Etudes d'exécution, tel que décrit au CCTP</t>
  </si>
  <si>
    <t>Frais de pilotage, tel que décrit au CCTP</t>
  </si>
  <si>
    <t>Dossier des ouvrages exécutés</t>
  </si>
  <si>
    <t>Constitution et remise du DOE, tel que décrit au CCTP</t>
  </si>
  <si>
    <t>Session d’une demi-journée, tel que décrit au CCTP</t>
  </si>
  <si>
    <r>
      <rPr>
        <sz val="24"/>
        <color theme="1"/>
        <rFont val="Calibri"/>
        <family val="2"/>
        <scheme val="minor"/>
      </rPr>
      <t>Lot n°05 Fluides médicaux</t>
    </r>
    <r>
      <rPr>
        <sz val="10"/>
        <color theme="1"/>
        <rFont val="Calibri"/>
        <family val="2"/>
        <scheme val="minor"/>
      </rPr>
      <t xml:space="preserve">
</t>
    </r>
    <r>
      <rPr>
        <sz val="24"/>
        <color theme="1"/>
        <rFont val="Calibri"/>
        <family val="2"/>
        <scheme val="minor"/>
      </rPr>
      <t>D.P.G.F.</t>
    </r>
    <r>
      <rPr>
        <sz val="10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Décomposition du Prix Global et Forfaitaire</t>
    </r>
  </si>
  <si>
    <t>Principe général</t>
  </si>
  <si>
    <t>DESCRIPTION DES TRAVAUX</t>
  </si>
  <si>
    <t>TOTAL LOT 05 FLUIDES MEDICAUX H.T.</t>
  </si>
  <si>
    <t>TOTAL LOT 05 FLUIDES MEDICAUX T.T.C.</t>
  </si>
  <si>
    <t>- points de distribution existants O2 et vide</t>
  </si>
  <si>
    <t>- coupure des réseaux depuis le bâtiment PME et dépose</t>
  </si>
  <si>
    <t>- postes de détente/coupure service</t>
  </si>
  <si>
    <t>- réseaux non réemployés au R+1</t>
  </si>
  <si>
    <t>- réseaux non réemployés au RdC, selon possibilités d'interventions</t>
  </si>
  <si>
    <t>Sous-total Poste 4.2 Dépose</t>
  </si>
  <si>
    <t>Origine des fluides</t>
  </si>
  <si>
    <t>Raccordement air médical à la vanne V202 en DN20</t>
  </si>
  <si>
    <t>Raccordement vide médical à la vanne en DN20</t>
  </si>
  <si>
    <t>Piquage sur départ oxygène médical "Maternité Dialyse"</t>
  </si>
  <si>
    <t>Vanne d"isolement DN10</t>
  </si>
  <si>
    <t>Sous-total Poste 4.3 Origine des fluides</t>
  </si>
  <si>
    <t>Réseaux de distribution</t>
  </si>
  <si>
    <t>Sous-total Poste 4.4 Réseaux de distribution</t>
  </si>
  <si>
    <t>Tube cuivre spécial gaz dégraissé, compris supportage</t>
  </si>
  <si>
    <t>Distribution primaire</t>
  </si>
  <si>
    <t>- Ø10/12</t>
  </si>
  <si>
    <t>- Ø26/28</t>
  </si>
  <si>
    <t>Distribution secondaire</t>
  </si>
  <si>
    <t>- Ø8/10</t>
  </si>
  <si>
    <t>- Ø14/16</t>
  </si>
  <si>
    <t>Vanne de sectionnement</t>
  </si>
  <si>
    <t>Vanne de coupure, cf §4.5</t>
  </si>
  <si>
    <t>Vanne de maintenance</t>
  </si>
  <si>
    <t>- DN25</t>
  </si>
  <si>
    <t>- DN10</t>
  </si>
  <si>
    <t>- DN8</t>
  </si>
  <si>
    <t>Ventilation du plafond</t>
  </si>
  <si>
    <t>grilles prévues hors lot</t>
  </si>
  <si>
    <t>Poste de coupure et régulation</t>
  </si>
  <si>
    <t>4.5.1</t>
  </si>
  <si>
    <t>Poste principal</t>
  </si>
  <si>
    <t>- vanne de sectionnement DN10</t>
  </si>
  <si>
    <t>- capteur analogique de pression</t>
  </si>
  <si>
    <t>- plaque signalétique</t>
  </si>
  <si>
    <t>Poste de coupure/détente O2</t>
  </si>
  <si>
    <t>Poste de coupure/détente air médical</t>
  </si>
  <si>
    <t>Poste coupure vide</t>
  </si>
  <si>
    <t>- vanne de sectionnement DN25</t>
  </si>
  <si>
    <t>- manomètre de contrôle de pression</t>
  </si>
  <si>
    <t>- double détendeur avec manomètre de pression, tel que décrit au CCTP</t>
  </si>
  <si>
    <t>Installation dans placard technique commun, hors lot</t>
  </si>
  <si>
    <t>Sous-total 4.5.1</t>
  </si>
  <si>
    <t>4.5.2</t>
  </si>
  <si>
    <t>Coupure secondaire</t>
  </si>
  <si>
    <t>Coffret de coupure commun, tel que décrit au CCTP</t>
  </si>
  <si>
    <t>Vanne de sectionnement DN10</t>
  </si>
  <si>
    <t>Vanne de sectionnement DN15</t>
  </si>
  <si>
    <t>Plaque signalétique</t>
  </si>
  <si>
    <t>Sous-total 4.5.2</t>
  </si>
  <si>
    <t>Sous-total Poste 4.5 Poste de coupure et régulation</t>
  </si>
  <si>
    <t>Prises fluides médicaux</t>
  </si>
  <si>
    <t>4.6.1</t>
  </si>
  <si>
    <t>Prises incorporées en bandeau technique</t>
  </si>
  <si>
    <t>Bandeau technique, hors lot</t>
  </si>
  <si>
    <t>Fourniture des prises fluides médicaux au lot Electricité, tel que décrit au CCTP</t>
  </si>
  <si>
    <t>- prises O2</t>
  </si>
  <si>
    <t>- prises air médical</t>
  </si>
  <si>
    <t>- prises vide</t>
  </si>
  <si>
    <t>Sous-total 4.6.1</t>
  </si>
  <si>
    <t>4.6.2</t>
  </si>
  <si>
    <t>Prises en saillie</t>
  </si>
  <si>
    <t>Fourniture et pose des prises fluides médicaux posées en saillie, tel que décrit au CCTP</t>
  </si>
  <si>
    <t>Sous-total 4.6.2</t>
  </si>
  <si>
    <t>Sous-total Poste 4.6 Prises fluides médicaux</t>
  </si>
  <si>
    <t>Système d'alarme</t>
  </si>
  <si>
    <t xml:space="preserve">ens </t>
  </si>
  <si>
    <t>Fourniture et pose d'un boitier d'alarme de détection de pression sur O2, air médical et vide médical sur les réseaux primaires et secondaires, tel que décrit au CCTP</t>
  </si>
  <si>
    <t>Boitier d'alarme</t>
  </si>
  <si>
    <t>Report d'alarme</t>
  </si>
  <si>
    <t>Fourniture et pose d'un boitier de report d'alarme, tel que décrit au CCTP</t>
  </si>
  <si>
    <t>Alimentation électrique depuis attente du lot Electricité</t>
  </si>
  <si>
    <t>Plaque de signalisation</t>
  </si>
  <si>
    <t>Raccordement depuis le boitier d'alarme</t>
  </si>
  <si>
    <t>Report des défauts critiques</t>
  </si>
  <si>
    <t>Mise en œuvre du câble de liaison et de la programmation entre le boitier d’alarme et les automates de la GTC, hors lot</t>
  </si>
  <si>
    <t>Raccordement au boitier d’alarme</t>
  </si>
  <si>
    <t>Sous-total Poste 4.7 Système d'alarme</t>
  </si>
  <si>
    <t>4.8</t>
  </si>
  <si>
    <t>Modification des fluides médicaux "circulation plan blanc"</t>
  </si>
  <si>
    <t>Sous-total Poste 4.8 Modification des fluides médicaux "circulation plan blanc"</t>
  </si>
  <si>
    <t>4.9</t>
  </si>
  <si>
    <t>Essais et mise en service</t>
  </si>
  <si>
    <t>Essais de pression, vérificationn mise en service et réception, tel que décrit au CCTP</t>
  </si>
  <si>
    <t>Sous-total Poste 4.9 Essais et mise en service</t>
  </si>
  <si>
    <t>TOTAL Poste 4 DESCRIPTION DES TRAVAUX</t>
  </si>
  <si>
    <t>Sous-total 5.1</t>
  </si>
  <si>
    <t>Sous-total 5.2</t>
  </si>
  <si>
    <t>Schéma de principe des installations techniques</t>
  </si>
  <si>
    <t>Sous-total 5.3</t>
  </si>
  <si>
    <t>Sous-total 5.5</t>
  </si>
  <si>
    <t>Sous-total 5.6</t>
  </si>
  <si>
    <t>Sous-total 5.7</t>
  </si>
  <si>
    <t>TOTAL Poste 5 PRESTATIONS GENERALES</t>
  </si>
  <si>
    <t>Travaux de dépose</t>
  </si>
  <si>
    <t>Modifications des réseaux de distribution O2 et vide, tel que décrit au CCTP
A titre indicatif: Lg 10ml</t>
  </si>
  <si>
    <t xml:space="preserve">Reprise des raccordements sur les postes de coupure/détente O2 et vide existants </t>
  </si>
  <si>
    <t>Reprise de l’alimentation électrique du boitier d’alarme, tel que décrit au CCTP</t>
  </si>
  <si>
    <t>Modifications de la gaine technique avec fourniture et pose de gaine complémentaire, tel que décrit au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</si>
</sst>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u/>
      <sz val="11"/>
      <name val="Calibri"/>
      <family val="2"/>
    </font>
    <font>
      <i/>
      <u/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 Light"/>
      <family val="2"/>
    </font>
    <font>
      <b/>
      <sz val="8"/>
      <color theme="1"/>
      <name val="Calibri Light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left" vertical="center" wrapText="1" shrinkToFit="1"/>
    </xf>
    <xf numFmtId="0" fontId="5" fillId="0" borderId="5" xfId="0" applyFont="1" applyBorder="1" applyAlignment="1">
      <alignment vertical="center" wrapText="1"/>
    </xf>
    <xf numFmtId="49" fontId="3" fillId="0" borderId="7" xfId="0" applyNumberFormat="1" applyFont="1" applyBorder="1" applyAlignment="1">
      <alignment horizontal="left" vertical="center" wrapText="1" shrinkToFit="1"/>
    </xf>
    <xf numFmtId="3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right" vertical="center" wrapText="1" shrinkToFit="1"/>
    </xf>
    <xf numFmtId="49" fontId="3" fillId="0" borderId="9" xfId="0" applyNumberFormat="1" applyFont="1" applyBorder="1" applyAlignment="1">
      <alignment horizontal="left" vertical="center" wrapText="1" shrinkToFit="1"/>
    </xf>
    <xf numFmtId="0" fontId="3" fillId="0" borderId="9" xfId="0" applyFont="1" applyBorder="1" applyAlignment="1">
      <alignment vertical="center" wrapText="1"/>
    </xf>
    <xf numFmtId="2" fontId="3" fillId="0" borderId="5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28" xfId="0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5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" fillId="0" borderId="5" xfId="0" quotePrefix="1" applyFont="1" applyBorder="1" applyAlignment="1">
      <alignment vertical="center" wrapText="1"/>
    </xf>
    <xf numFmtId="0" fontId="1" fillId="0" borderId="31" xfId="0" applyFont="1" applyBorder="1" applyAlignment="1">
      <alignment horizontal="center" vertical="center" wrapText="1"/>
    </xf>
    <xf numFmtId="164" fontId="3" fillId="0" borderId="32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4" fontId="3" fillId="0" borderId="34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left" vertical="center" wrapText="1" shrinkToFit="1"/>
    </xf>
    <xf numFmtId="164" fontId="3" fillId="0" borderId="35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vertical="center" wrapText="1" shrinkToFit="1"/>
    </xf>
    <xf numFmtId="164" fontId="1" fillId="0" borderId="3" xfId="0" applyNumberFormat="1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vertical="center" wrapText="1"/>
    </xf>
    <xf numFmtId="164" fontId="3" fillId="0" borderId="3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right" vertical="center" wrapText="1"/>
    </xf>
    <xf numFmtId="0" fontId="1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vertical="center" wrapText="1"/>
    </xf>
    <xf numFmtId="3" fontId="3" fillId="0" borderId="47" xfId="0" applyNumberFormat="1" applyFont="1" applyBorder="1" applyAlignment="1">
      <alignment horizontal="center" vertical="center" wrapText="1"/>
    </xf>
    <xf numFmtId="2" fontId="3" fillId="0" borderId="47" xfId="0" applyNumberFormat="1" applyFont="1" applyBorder="1" applyAlignment="1">
      <alignment horizontal="center" vertical="center" wrapText="1"/>
    </xf>
    <xf numFmtId="1" fontId="3" fillId="0" borderId="47" xfId="0" applyNumberFormat="1" applyFont="1" applyBorder="1" applyAlignment="1">
      <alignment horizontal="center" vertical="center" wrapText="1"/>
    </xf>
    <xf numFmtId="164" fontId="3" fillId="0" borderId="47" xfId="0" applyNumberFormat="1" applyFont="1" applyBorder="1" applyAlignment="1">
      <alignment horizontal="center" vertical="center" wrapText="1"/>
    </xf>
    <xf numFmtId="164" fontId="3" fillId="0" borderId="48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vertical="center" wrapText="1" shrinkToFit="1"/>
    </xf>
    <xf numFmtId="49" fontId="2" fillId="0" borderId="39" xfId="0" applyNumberFormat="1" applyFont="1" applyBorder="1" applyAlignment="1">
      <alignment vertical="center" wrapText="1" shrinkToFit="1"/>
    </xf>
    <xf numFmtId="0" fontId="4" fillId="0" borderId="5" xfId="0" applyFont="1" applyBorder="1" applyAlignment="1">
      <alignment vertical="center"/>
    </xf>
    <xf numFmtId="0" fontId="6" fillId="0" borderId="15" xfId="0" quotePrefix="1" applyFont="1" applyBorder="1" applyAlignment="1">
      <alignment vertical="center" wrapText="1"/>
    </xf>
    <xf numFmtId="164" fontId="3" fillId="0" borderId="4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 indent="14"/>
    </xf>
    <xf numFmtId="0" fontId="0" fillId="0" borderId="26" xfId="0" applyBorder="1" applyAlignment="1">
      <alignment horizontal="left" vertical="center" wrapText="1" indent="14"/>
    </xf>
    <xf numFmtId="0" fontId="0" fillId="0" borderId="27" xfId="0" applyBorder="1" applyAlignment="1">
      <alignment horizontal="left" vertical="center" wrapText="1" indent="14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4" fillId="0" borderId="1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49" fontId="1" fillId="0" borderId="30" xfId="0" applyNumberFormat="1" applyFont="1" applyBorder="1" applyAlignment="1">
      <alignment horizontal="right" vertical="center" wrapText="1" shrinkToFit="1"/>
    </xf>
    <xf numFmtId="49" fontId="1" fillId="0" borderId="6" xfId="0" applyNumberFormat="1" applyFont="1" applyBorder="1" applyAlignment="1">
      <alignment horizontal="right" vertical="center" wrapText="1" shrinkToFit="1"/>
    </xf>
    <xf numFmtId="49" fontId="1" fillId="0" borderId="49" xfId="0" applyNumberFormat="1" applyFont="1" applyBorder="1" applyAlignment="1">
      <alignment horizontal="right" vertical="center" wrapText="1" shrinkToFit="1"/>
    </xf>
    <xf numFmtId="49" fontId="1" fillId="0" borderId="16" xfId="0" applyNumberFormat="1" applyFont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right" vertical="center" wrapText="1" shrinkToFit="1"/>
    </xf>
    <xf numFmtId="49" fontId="2" fillId="0" borderId="16" xfId="0" applyNumberFormat="1" applyFont="1" applyBorder="1" applyAlignment="1">
      <alignment horizontal="right" vertical="center" wrapText="1" shrinkToFit="1"/>
    </xf>
    <xf numFmtId="49" fontId="2" fillId="0" borderId="0" xfId="0" applyNumberFormat="1" applyFont="1" applyAlignment="1">
      <alignment horizontal="right" vertical="center" wrapText="1" shrinkToFit="1"/>
    </xf>
    <xf numFmtId="49" fontId="2" fillId="0" borderId="21" xfId="0" applyNumberFormat="1" applyFont="1" applyBorder="1" applyAlignment="1">
      <alignment horizontal="right" vertical="center" wrapText="1" shrinkToFit="1"/>
    </xf>
    <xf numFmtId="0" fontId="2" fillId="2" borderId="3" xfId="0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3" xfId="0" applyNumberFormat="1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3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right" vertical="center" wrapText="1" shrinkToFit="1"/>
    </xf>
    <xf numFmtId="49" fontId="2" fillId="0" borderId="6" xfId="0" applyNumberFormat="1" applyFont="1" applyBorder="1" applyAlignment="1">
      <alignment horizontal="right" vertical="center" wrapText="1" shrinkToFit="1"/>
    </xf>
    <xf numFmtId="49" fontId="2" fillId="0" borderId="29" xfId="0" applyNumberFormat="1" applyFont="1" applyBorder="1" applyAlignment="1">
      <alignment horizontal="right" vertical="center" wrapText="1" shrinkToFit="1"/>
    </xf>
    <xf numFmtId="164" fontId="7" fillId="2" borderId="41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7" fillId="2" borderId="4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154516</xdr:colOff>
      <xdr:row>12</xdr:row>
      <xdr:rowOff>122768</xdr:rowOff>
    </xdr:from>
    <xdr:to>
      <xdr:col>0</xdr:col>
      <xdr:colOff>1841499</xdr:colOff>
      <xdr:row>17</xdr:row>
      <xdr:rowOff>232835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929C90-C918-495A-A223-131AD6087A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516" y="8748185"/>
          <a:ext cx="1686983" cy="1041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180975</xdr:colOff>
      <xdr:row>1</xdr:row>
      <xdr:rowOff>95250</xdr:rowOff>
    </xdr:from>
    <xdr:to>
      <xdr:col>0</xdr:col>
      <xdr:colOff>1038225</xdr:colOff>
      <xdr:row>1</xdr:row>
      <xdr:rowOff>1144905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5294448-5745-4766-B769-2D6D128835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r="61086"/>
        <a:stretch/>
      </xdr:blipFill>
      <xdr:spPr bwMode="auto">
        <a:xfrm>
          <a:off x="180975" y="361950"/>
          <a:ext cx="857250" cy="10496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419100</xdr:colOff>
      <xdr:row>4</xdr:row>
      <xdr:rowOff>66676</xdr:rowOff>
    </xdr:from>
    <xdr:to>
      <xdr:col>0</xdr:col>
      <xdr:colOff>806604</xdr:colOff>
      <xdr:row>4</xdr:row>
      <xdr:rowOff>981076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29235C0-9E06-C93F-38F7-41C404B40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1971676"/>
          <a:ext cx="387504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B3550-186C-49AB-A666-CF73528B8C3D}">
  <dimension ref="A1:M18"/>
  <sheetViews>
    <sheetView view="pageBreakPreview" zoomScale="90" zoomScaleNormal="100" zoomScaleSheetLayoutView="90" workbookViewId="0">
      <selection activeCell="B10" sqref="B10"/>
    </sheetView>
  </sheetViews>
  <sheetFormatPr baseColWidth="10" defaultRowHeight="15" x14ac:dyDescent="0.25"/>
  <cols>
    <col min="1" max="1" width="28.7109375" style="30" customWidth="1"/>
    <col min="2" max="2" width="23" style="30" customWidth="1"/>
    <col min="3" max="3" width="6.28515625" style="30" customWidth="1"/>
    <col min="4" max="4" width="1.5703125" style="30" customWidth="1"/>
    <col min="5" max="5" width="6.28515625" style="30" customWidth="1"/>
    <col min="6" max="6" width="1.5703125" style="30" customWidth="1"/>
    <col min="7" max="7" width="6.28515625" style="30" customWidth="1"/>
    <col min="8" max="8" width="1.5703125" style="30" customWidth="1"/>
    <col min="9" max="9" width="6.28515625" style="30" customWidth="1"/>
    <col min="10" max="10" width="1.5703125" style="30" customWidth="1"/>
    <col min="11" max="11" width="6.28515625" style="30" customWidth="1"/>
    <col min="12" max="12" width="1.5703125" style="30" customWidth="1"/>
    <col min="13" max="13" width="2.42578125" style="30" customWidth="1"/>
    <col min="14" max="16384" width="11.42578125" style="30"/>
  </cols>
  <sheetData>
    <row r="1" spans="1:13" ht="21" x14ac:dyDescent="0.25">
      <c r="A1" s="77" t="s">
        <v>13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9"/>
    </row>
    <row r="2" spans="1:13" ht="95.25" customHeight="1" x14ac:dyDescent="0.25">
      <c r="A2" s="80" t="s">
        <v>30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2"/>
    </row>
    <row r="3" spans="1:13" ht="12.75" customHeight="1" x14ac:dyDescent="0.25">
      <c r="A3"/>
    </row>
    <row r="4" spans="1:13" ht="21" x14ac:dyDescent="0.25">
      <c r="A4" s="77" t="s">
        <v>31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9"/>
    </row>
    <row r="5" spans="1:13" ht="80.25" customHeight="1" x14ac:dyDescent="0.25">
      <c r="A5" s="80" t="s">
        <v>32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2"/>
    </row>
    <row r="6" spans="1:13" ht="17.25" customHeight="1" x14ac:dyDescent="0.25"/>
    <row r="7" spans="1:13" ht="116.25" customHeight="1" x14ac:dyDescent="0.25">
      <c r="A7" s="83" t="s">
        <v>33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</row>
    <row r="8" spans="1:13" ht="80.099999999999994" customHeight="1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</row>
    <row r="9" spans="1:13" ht="80.099999999999994" customHeight="1" x14ac:dyDescent="0.25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</row>
    <row r="10" spans="1:13" ht="12.75" customHeight="1" x14ac:dyDescent="0.25"/>
    <row r="11" spans="1:13" ht="21" x14ac:dyDescent="0.25">
      <c r="A11" s="77" t="s">
        <v>14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9"/>
    </row>
    <row r="12" spans="1:13" ht="123.75" customHeight="1" x14ac:dyDescent="0.25">
      <c r="A12" s="85" t="s">
        <v>62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3" ht="19.5" customHeight="1" x14ac:dyDescent="0.25">
      <c r="A13" s="88"/>
      <c r="B13" s="91" t="s">
        <v>34</v>
      </c>
      <c r="C13" s="94" t="s">
        <v>11</v>
      </c>
      <c r="D13" s="95"/>
      <c r="E13" s="95"/>
      <c r="F13" s="95"/>
      <c r="G13" s="95"/>
      <c r="H13" s="95"/>
      <c r="I13" s="95"/>
      <c r="J13" s="95"/>
      <c r="K13" s="95"/>
      <c r="L13" s="95"/>
      <c r="M13" s="96"/>
    </row>
    <row r="14" spans="1:13" s="31" customFormat="1" ht="9.75" customHeight="1" x14ac:dyDescent="0.25">
      <c r="A14" s="89"/>
      <c r="B14" s="92"/>
      <c r="C14" s="89" t="s">
        <v>15</v>
      </c>
      <c r="E14" s="84" t="s">
        <v>16</v>
      </c>
      <c r="G14" s="84" t="s">
        <v>17</v>
      </c>
      <c r="I14" s="84" t="s">
        <v>12</v>
      </c>
      <c r="K14" s="84" t="s">
        <v>18</v>
      </c>
      <c r="M14" s="32"/>
    </row>
    <row r="15" spans="1:13" ht="8.1" customHeight="1" x14ac:dyDescent="0.25">
      <c r="A15" s="89"/>
      <c r="B15" s="92"/>
      <c r="C15" s="89"/>
      <c r="D15" s="33"/>
      <c r="E15" s="84"/>
      <c r="F15" s="33"/>
      <c r="G15" s="84"/>
      <c r="H15" s="33"/>
      <c r="I15" s="84"/>
      <c r="J15" s="33"/>
      <c r="K15" s="84"/>
      <c r="L15" s="34"/>
      <c r="M15" s="35"/>
    </row>
    <row r="16" spans="1:13" s="31" customFormat="1" ht="9.75" customHeight="1" x14ac:dyDescent="0.25">
      <c r="A16" s="89"/>
      <c r="B16" s="92"/>
      <c r="C16" s="90"/>
      <c r="D16" s="36"/>
      <c r="E16" s="97"/>
      <c r="F16" s="36"/>
      <c r="G16" s="97"/>
      <c r="H16" s="36"/>
      <c r="I16" s="97"/>
      <c r="J16" s="36"/>
      <c r="K16" s="97"/>
      <c r="L16" s="36"/>
      <c r="M16" s="37"/>
    </row>
    <row r="17" spans="1:13" ht="27" customHeight="1" x14ac:dyDescent="0.25">
      <c r="A17" s="89"/>
      <c r="B17" s="92"/>
      <c r="C17" s="98" t="s">
        <v>35</v>
      </c>
      <c r="D17" s="99"/>
      <c r="E17" s="99"/>
      <c r="F17" s="99"/>
      <c r="G17" s="99"/>
      <c r="H17" s="98" t="s">
        <v>36</v>
      </c>
      <c r="I17" s="99"/>
      <c r="J17" s="99"/>
      <c r="K17" s="99"/>
      <c r="L17" s="99"/>
      <c r="M17" s="100"/>
    </row>
    <row r="18" spans="1:13" ht="27" customHeight="1" x14ac:dyDescent="0.25">
      <c r="A18" s="90"/>
      <c r="B18" s="93"/>
      <c r="C18" s="101" t="s">
        <v>24</v>
      </c>
      <c r="D18" s="102"/>
      <c r="E18" s="102"/>
      <c r="F18" s="102"/>
      <c r="G18" s="102"/>
      <c r="H18" s="101" t="s">
        <v>37</v>
      </c>
      <c r="I18" s="102"/>
      <c r="J18" s="102"/>
      <c r="K18" s="102"/>
      <c r="L18" s="102"/>
      <c r="M18" s="103"/>
    </row>
  </sheetData>
  <mergeCells count="21">
    <mergeCell ref="A9:M9"/>
    <mergeCell ref="A11:M11"/>
    <mergeCell ref="A12:M12"/>
    <mergeCell ref="A13:A18"/>
    <mergeCell ref="B13:B18"/>
    <mergeCell ref="C13:M13"/>
    <mergeCell ref="C14:C16"/>
    <mergeCell ref="E14:E16"/>
    <mergeCell ref="G14:G16"/>
    <mergeCell ref="I14:I16"/>
    <mergeCell ref="K14:K16"/>
    <mergeCell ref="C17:G17"/>
    <mergeCell ref="H17:M17"/>
    <mergeCell ref="C18:G18"/>
    <mergeCell ref="H18:M18"/>
    <mergeCell ref="A8:M8"/>
    <mergeCell ref="A1:M1"/>
    <mergeCell ref="A4:M4"/>
    <mergeCell ref="A5:M5"/>
    <mergeCell ref="A7:M7"/>
    <mergeCell ref="A2:M2"/>
  </mergeCells>
  <printOptions horizontalCentered="1"/>
  <pageMargins left="0.49212598425196852" right="0.39370078740157483" top="0.59055118110236227" bottom="0.49212598425196852" header="0.31496062992125984" footer="0.4921259842519685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G225"/>
  <sheetViews>
    <sheetView showZeros="0" tabSelected="1" view="pageBreakPreview" zoomScaleNormal="100" zoomScaleSheetLayoutView="100" workbookViewId="0">
      <selection activeCell="B3" sqref="B3"/>
    </sheetView>
  </sheetViews>
  <sheetFormatPr baseColWidth="10" defaultColWidth="11.42578125" defaultRowHeight="15" x14ac:dyDescent="0.25"/>
  <cols>
    <col min="1" max="1" width="6.7109375" style="4" customWidth="1"/>
    <col min="2" max="2" width="46.5703125" style="2" customWidth="1"/>
    <col min="3" max="3" width="5.85546875" style="4" customWidth="1"/>
    <col min="4" max="4" width="7.28515625" style="46" customWidth="1"/>
    <col min="5" max="5" width="7.28515625" style="6" customWidth="1"/>
    <col min="6" max="6" width="11.5703125" style="2" customWidth="1"/>
    <col min="7" max="7" width="12.140625" style="2" customWidth="1"/>
    <col min="8" max="17" width="11.42578125" style="2"/>
    <col min="18" max="18" width="5.5703125" style="2" customWidth="1"/>
    <col min="19" max="16384" width="11.42578125" style="2"/>
  </cols>
  <sheetData>
    <row r="1" spans="1:7" ht="30" customHeight="1" thickBot="1" x14ac:dyDescent="0.3">
      <c r="A1" s="1" t="s">
        <v>10</v>
      </c>
      <c r="B1" s="1" t="s">
        <v>0</v>
      </c>
      <c r="C1" s="1" t="s">
        <v>9</v>
      </c>
      <c r="D1" s="41" t="s">
        <v>21</v>
      </c>
      <c r="E1" s="5" t="s">
        <v>22</v>
      </c>
      <c r="F1" s="1" t="s">
        <v>6</v>
      </c>
      <c r="G1" s="1" t="s">
        <v>5</v>
      </c>
    </row>
    <row r="2" spans="1:7" x14ac:dyDescent="0.25">
      <c r="A2" s="49"/>
      <c r="B2" s="26"/>
      <c r="C2" s="21"/>
      <c r="D2" s="42"/>
      <c r="E2" s="22"/>
      <c r="F2" s="23"/>
      <c r="G2" s="50"/>
    </row>
    <row r="3" spans="1:7" ht="15" customHeight="1" x14ac:dyDescent="0.25">
      <c r="A3" s="51">
        <v>4</v>
      </c>
      <c r="B3" s="73" t="s">
        <v>64</v>
      </c>
      <c r="C3" s="10"/>
      <c r="D3" s="27"/>
      <c r="E3" s="11"/>
      <c r="F3" s="12"/>
      <c r="G3" s="52">
        <v>0</v>
      </c>
    </row>
    <row r="4" spans="1:7" ht="15" customHeight="1" x14ac:dyDescent="0.25">
      <c r="A4" s="53"/>
      <c r="B4" s="13"/>
      <c r="C4" s="10"/>
      <c r="D4" s="27"/>
      <c r="E4" s="11"/>
      <c r="F4" s="12"/>
      <c r="G4" s="52"/>
    </row>
    <row r="5" spans="1:7" x14ac:dyDescent="0.25">
      <c r="A5" s="53" t="s">
        <v>25</v>
      </c>
      <c r="B5" s="13" t="s">
        <v>63</v>
      </c>
      <c r="C5" s="10" t="s">
        <v>19</v>
      </c>
      <c r="D5" s="27"/>
      <c r="E5" s="11"/>
      <c r="F5" s="12"/>
      <c r="G5" s="52">
        <v>0</v>
      </c>
    </row>
    <row r="6" spans="1:7" ht="15" customHeight="1" x14ac:dyDescent="0.25">
      <c r="A6" s="53"/>
      <c r="B6" s="13"/>
      <c r="C6" s="10"/>
      <c r="D6" s="27"/>
      <c r="E6" s="11"/>
      <c r="F6" s="12"/>
      <c r="G6" s="52"/>
    </row>
    <row r="7" spans="1:7" x14ac:dyDescent="0.25">
      <c r="A7" s="53" t="s">
        <v>26</v>
      </c>
      <c r="B7" s="13" t="s">
        <v>161</v>
      </c>
      <c r="C7" s="10"/>
      <c r="D7" s="27"/>
      <c r="E7" s="11"/>
      <c r="F7" s="12"/>
      <c r="G7" s="52">
        <v>0</v>
      </c>
    </row>
    <row r="8" spans="1:7" x14ac:dyDescent="0.25">
      <c r="A8" s="53"/>
      <c r="B8" s="13"/>
      <c r="C8" s="10"/>
      <c r="D8" s="27"/>
      <c r="E8" s="11"/>
      <c r="F8" s="12"/>
      <c r="G8" s="52"/>
    </row>
    <row r="9" spans="1:7" ht="30" x14ac:dyDescent="0.25">
      <c r="A9" s="53"/>
      <c r="B9" s="14" t="s">
        <v>43</v>
      </c>
      <c r="C9" s="10" t="s">
        <v>1</v>
      </c>
      <c r="D9" s="27">
        <v>1</v>
      </c>
      <c r="E9" s="27"/>
      <c r="F9" s="12"/>
      <c r="G9" s="52">
        <f t="shared" ref="G9:G14" si="0">D9*F9</f>
        <v>0</v>
      </c>
    </row>
    <row r="10" spans="1:7" ht="30" x14ac:dyDescent="0.25">
      <c r="A10" s="70"/>
      <c r="B10" s="39" t="s">
        <v>68</v>
      </c>
      <c r="C10" s="28"/>
      <c r="D10" s="43"/>
      <c r="E10" s="29"/>
      <c r="F10" s="40"/>
      <c r="G10" s="52">
        <f t="shared" si="0"/>
        <v>0</v>
      </c>
    </row>
    <row r="11" spans="1:7" x14ac:dyDescent="0.25">
      <c r="A11" s="70"/>
      <c r="B11" s="39" t="s">
        <v>69</v>
      </c>
      <c r="C11" s="28"/>
      <c r="D11" s="43"/>
      <c r="E11" s="29"/>
      <c r="F11" s="40"/>
      <c r="G11" s="52">
        <f t="shared" si="0"/>
        <v>0</v>
      </c>
    </row>
    <row r="12" spans="1:7" x14ac:dyDescent="0.25">
      <c r="A12" s="70"/>
      <c r="B12" s="39" t="s">
        <v>67</v>
      </c>
      <c r="C12" s="28"/>
      <c r="D12" s="43"/>
      <c r="E12" s="29"/>
      <c r="F12" s="40"/>
      <c r="G12" s="52">
        <f t="shared" si="0"/>
        <v>0</v>
      </c>
    </row>
    <row r="13" spans="1:7" x14ac:dyDescent="0.25">
      <c r="A13" s="70"/>
      <c r="B13" s="39" t="s">
        <v>70</v>
      </c>
      <c r="C13" s="28"/>
      <c r="D13" s="43"/>
      <c r="E13" s="29"/>
      <c r="F13" s="40"/>
      <c r="G13" s="52">
        <f t="shared" si="0"/>
        <v>0</v>
      </c>
    </row>
    <row r="14" spans="1:7" ht="30" x14ac:dyDescent="0.25">
      <c r="A14" s="70"/>
      <c r="B14" s="39" t="s">
        <v>71</v>
      </c>
      <c r="C14" s="28"/>
      <c r="D14" s="43"/>
      <c r="E14" s="29"/>
      <c r="F14" s="40"/>
      <c r="G14" s="52">
        <f t="shared" si="0"/>
        <v>0</v>
      </c>
    </row>
    <row r="15" spans="1:7" s="3" customFormat="1" ht="15.75" thickBot="1" x14ac:dyDescent="0.3">
      <c r="A15" s="54"/>
      <c r="B15" s="15"/>
      <c r="C15" s="10"/>
      <c r="D15" s="27"/>
      <c r="E15" s="11"/>
      <c r="F15" s="12"/>
      <c r="G15" s="55"/>
    </row>
    <row r="16" spans="1:7" ht="15" customHeight="1" thickBot="1" x14ac:dyDescent="0.3">
      <c r="A16" s="56"/>
      <c r="B16" s="109" t="s">
        <v>72</v>
      </c>
      <c r="C16" s="110"/>
      <c r="D16" s="110"/>
      <c r="E16" s="110"/>
      <c r="F16" s="111"/>
      <c r="G16" s="57">
        <f>SUM(G9:G15)</f>
        <v>0</v>
      </c>
    </row>
    <row r="17" spans="1:7" ht="15" customHeight="1" x14ac:dyDescent="0.25">
      <c r="A17" s="53"/>
      <c r="B17" s="13"/>
      <c r="C17" s="10"/>
      <c r="D17" s="27"/>
      <c r="E17" s="11"/>
      <c r="F17" s="12"/>
      <c r="G17" s="52"/>
    </row>
    <row r="18" spans="1:7" x14ac:dyDescent="0.25">
      <c r="A18" s="53" t="s">
        <v>27</v>
      </c>
      <c r="B18" s="13" t="s">
        <v>73</v>
      </c>
      <c r="C18" s="10"/>
      <c r="D18" s="27"/>
      <c r="E18" s="11"/>
      <c r="F18" s="12"/>
      <c r="G18" s="52">
        <v>0</v>
      </c>
    </row>
    <row r="19" spans="1:7" ht="15" customHeight="1" x14ac:dyDescent="0.25">
      <c r="A19" s="58"/>
      <c r="B19" s="16"/>
      <c r="C19" s="10"/>
      <c r="D19" s="27"/>
      <c r="E19" s="11"/>
      <c r="F19" s="12"/>
      <c r="G19" s="52"/>
    </row>
    <row r="20" spans="1:7" x14ac:dyDescent="0.25">
      <c r="A20" s="53"/>
      <c r="B20" s="14" t="s">
        <v>74</v>
      </c>
      <c r="C20" s="10" t="s">
        <v>1</v>
      </c>
      <c r="D20" s="27">
        <v>1</v>
      </c>
      <c r="E20" s="27"/>
      <c r="F20" s="12"/>
      <c r="G20" s="52">
        <f>D20*F20</f>
        <v>0</v>
      </c>
    </row>
    <row r="21" spans="1:7" x14ac:dyDescent="0.25">
      <c r="A21" s="70"/>
      <c r="B21" s="39"/>
      <c r="C21" s="28"/>
      <c r="D21" s="43"/>
      <c r="E21" s="29"/>
      <c r="F21" s="40"/>
      <c r="G21" s="52">
        <f t="shared" ref="G21:G25" si="1">D21*F21</f>
        <v>0</v>
      </c>
    </row>
    <row r="22" spans="1:7" x14ac:dyDescent="0.25">
      <c r="A22" s="53"/>
      <c r="B22" s="14" t="s">
        <v>75</v>
      </c>
      <c r="C22" s="10" t="s">
        <v>1</v>
      </c>
      <c r="D22" s="27">
        <v>1</v>
      </c>
      <c r="E22" s="27"/>
      <c r="F22" s="12"/>
      <c r="G22" s="52">
        <f>D22*F22</f>
        <v>0</v>
      </c>
    </row>
    <row r="23" spans="1:7" x14ac:dyDescent="0.25">
      <c r="A23" s="53"/>
      <c r="B23" s="14"/>
      <c r="C23" s="10"/>
      <c r="D23" s="27"/>
      <c r="E23" s="27"/>
      <c r="F23" s="12"/>
      <c r="G23" s="52">
        <f t="shared" si="1"/>
        <v>0</v>
      </c>
    </row>
    <row r="24" spans="1:7" ht="30" x14ac:dyDescent="0.25">
      <c r="A24" s="53"/>
      <c r="B24" s="14" t="s">
        <v>76</v>
      </c>
      <c r="C24" s="10" t="s">
        <v>1</v>
      </c>
      <c r="D24" s="27">
        <v>1</v>
      </c>
      <c r="E24" s="27"/>
      <c r="F24" s="12"/>
      <c r="G24" s="52">
        <f>D24*F24</f>
        <v>0</v>
      </c>
    </row>
    <row r="25" spans="1:7" x14ac:dyDescent="0.25">
      <c r="A25" s="70"/>
      <c r="B25" s="39" t="s">
        <v>77</v>
      </c>
      <c r="C25" s="28" t="s">
        <v>3</v>
      </c>
      <c r="D25" s="43">
        <v>1</v>
      </c>
      <c r="E25" s="29"/>
      <c r="F25" s="40"/>
      <c r="G25" s="52">
        <f t="shared" si="1"/>
        <v>0</v>
      </c>
    </row>
    <row r="26" spans="1:7" s="3" customFormat="1" ht="15.75" thickBot="1" x14ac:dyDescent="0.3">
      <c r="A26" s="54"/>
      <c r="B26" s="15"/>
      <c r="C26" s="10"/>
      <c r="D26" s="27"/>
      <c r="E26" s="11"/>
      <c r="F26" s="12"/>
      <c r="G26" s="55"/>
    </row>
    <row r="27" spans="1:7" ht="15" customHeight="1" thickBot="1" x14ac:dyDescent="0.3">
      <c r="A27" s="56"/>
      <c r="B27" s="109" t="s">
        <v>78</v>
      </c>
      <c r="C27" s="110"/>
      <c r="D27" s="110"/>
      <c r="E27" s="110"/>
      <c r="F27" s="111"/>
      <c r="G27" s="57">
        <f>SUM(G19:G26)</f>
        <v>0</v>
      </c>
    </row>
    <row r="28" spans="1:7" ht="15" customHeight="1" x14ac:dyDescent="0.25">
      <c r="A28" s="53"/>
      <c r="B28" s="13"/>
      <c r="C28" s="10"/>
      <c r="D28" s="27"/>
      <c r="E28" s="11"/>
      <c r="F28" s="12"/>
      <c r="G28" s="52"/>
    </row>
    <row r="29" spans="1:7" x14ac:dyDescent="0.25">
      <c r="A29" s="53" t="s">
        <v>28</v>
      </c>
      <c r="B29" s="13" t="s">
        <v>79</v>
      </c>
      <c r="C29" s="10"/>
      <c r="D29" s="27"/>
      <c r="E29" s="11"/>
      <c r="F29" s="12"/>
      <c r="G29" s="52">
        <v>0</v>
      </c>
    </row>
    <row r="30" spans="1:7" x14ac:dyDescent="0.25">
      <c r="A30" s="53"/>
      <c r="B30" s="13"/>
      <c r="C30" s="10"/>
      <c r="D30" s="27"/>
      <c r="E30" s="11"/>
      <c r="F30" s="12"/>
      <c r="G30" s="52">
        <f t="shared" ref="G30" si="2">D30*F30</f>
        <v>0</v>
      </c>
    </row>
    <row r="31" spans="1:7" ht="30" x14ac:dyDescent="0.25">
      <c r="A31" s="53"/>
      <c r="B31" s="14" t="s">
        <v>81</v>
      </c>
      <c r="C31" s="10"/>
      <c r="D31" s="27"/>
      <c r="E31" s="27"/>
      <c r="F31" s="12"/>
      <c r="G31" s="52">
        <f t="shared" ref="G31:G49" si="3">D31*F31</f>
        <v>0</v>
      </c>
    </row>
    <row r="32" spans="1:7" x14ac:dyDescent="0.25">
      <c r="A32" s="70"/>
      <c r="B32" s="74" t="s">
        <v>82</v>
      </c>
      <c r="C32" s="28"/>
      <c r="D32" s="43"/>
      <c r="E32" s="29"/>
      <c r="F32" s="40"/>
      <c r="G32" s="52">
        <f t="shared" si="3"/>
        <v>0</v>
      </c>
    </row>
    <row r="33" spans="1:7" x14ac:dyDescent="0.25">
      <c r="A33" s="53"/>
      <c r="B33" s="48" t="s">
        <v>84</v>
      </c>
      <c r="C33" s="27" t="s">
        <v>2</v>
      </c>
      <c r="D33" s="27">
        <v>98</v>
      </c>
      <c r="E33" s="10"/>
      <c r="F33" s="12"/>
      <c r="G33" s="52">
        <f t="shared" si="3"/>
        <v>0</v>
      </c>
    </row>
    <row r="34" spans="1:7" x14ac:dyDescent="0.25">
      <c r="A34" s="53"/>
      <c r="B34" s="48" t="s">
        <v>83</v>
      </c>
      <c r="C34" s="27" t="s">
        <v>2</v>
      </c>
      <c r="D34" s="27">
        <v>190</v>
      </c>
      <c r="E34" s="10"/>
      <c r="F34" s="12"/>
      <c r="G34" s="52">
        <f t="shared" si="3"/>
        <v>0</v>
      </c>
    </row>
    <row r="35" spans="1:7" x14ac:dyDescent="0.25">
      <c r="A35" s="70"/>
      <c r="B35" s="74" t="s">
        <v>85</v>
      </c>
      <c r="C35" s="28"/>
      <c r="D35" s="43"/>
      <c r="E35" s="29"/>
      <c r="F35" s="40"/>
      <c r="G35" s="52">
        <f t="shared" si="3"/>
        <v>0</v>
      </c>
    </row>
    <row r="36" spans="1:7" x14ac:dyDescent="0.25">
      <c r="A36" s="53"/>
      <c r="B36" s="48" t="s">
        <v>84</v>
      </c>
      <c r="C36" s="27" t="s">
        <v>2</v>
      </c>
      <c r="D36" s="27">
        <v>62</v>
      </c>
      <c r="E36" s="10"/>
      <c r="F36" s="12"/>
      <c r="G36" s="52">
        <f t="shared" si="3"/>
        <v>0</v>
      </c>
    </row>
    <row r="37" spans="1:7" x14ac:dyDescent="0.25">
      <c r="A37" s="53"/>
      <c r="B37" s="48" t="s">
        <v>87</v>
      </c>
      <c r="C37" s="27" t="s">
        <v>2</v>
      </c>
      <c r="D37" s="27">
        <v>58</v>
      </c>
      <c r="E37" s="10"/>
      <c r="F37" s="12"/>
      <c r="G37" s="52">
        <f t="shared" si="3"/>
        <v>0</v>
      </c>
    </row>
    <row r="38" spans="1:7" x14ac:dyDescent="0.25">
      <c r="A38" s="53"/>
      <c r="B38" s="48" t="s">
        <v>83</v>
      </c>
      <c r="C38" s="27" t="s">
        <v>2</v>
      </c>
      <c r="D38" s="27">
        <f>396+122</f>
        <v>518</v>
      </c>
      <c r="E38" s="10"/>
      <c r="F38" s="12"/>
      <c r="G38" s="52">
        <f t="shared" si="3"/>
        <v>0</v>
      </c>
    </row>
    <row r="39" spans="1:7" x14ac:dyDescent="0.25">
      <c r="A39" s="53"/>
      <c r="B39" s="48" t="s">
        <v>86</v>
      </c>
      <c r="C39" s="27" t="s">
        <v>2</v>
      </c>
      <c r="D39" s="27">
        <v>45</v>
      </c>
      <c r="E39" s="10"/>
      <c r="F39" s="12"/>
      <c r="G39" s="52">
        <f t="shared" si="3"/>
        <v>0</v>
      </c>
    </row>
    <row r="40" spans="1:7" x14ac:dyDescent="0.25">
      <c r="A40" s="53"/>
      <c r="B40" s="13"/>
      <c r="C40" s="10"/>
      <c r="D40" s="27"/>
      <c r="E40" s="11"/>
      <c r="F40" s="12"/>
      <c r="G40" s="52">
        <f t="shared" si="3"/>
        <v>0</v>
      </c>
    </row>
    <row r="41" spans="1:7" x14ac:dyDescent="0.25">
      <c r="A41" s="70"/>
      <c r="B41" s="74" t="s">
        <v>88</v>
      </c>
      <c r="C41" s="28"/>
      <c r="D41" s="43"/>
      <c r="E41" s="29"/>
      <c r="F41" s="40"/>
      <c r="G41" s="52">
        <f t="shared" si="3"/>
        <v>0</v>
      </c>
    </row>
    <row r="42" spans="1:7" x14ac:dyDescent="0.25">
      <c r="A42" s="53"/>
      <c r="B42" s="14" t="s">
        <v>89</v>
      </c>
      <c r="C42" s="10" t="s">
        <v>19</v>
      </c>
      <c r="D42" s="27"/>
      <c r="E42" s="27"/>
      <c r="F42" s="12"/>
      <c r="G42" s="52">
        <f t="shared" si="3"/>
        <v>0</v>
      </c>
    </row>
    <row r="43" spans="1:7" x14ac:dyDescent="0.25">
      <c r="A43" s="70"/>
      <c r="B43" s="14" t="s">
        <v>90</v>
      </c>
      <c r="C43" s="28"/>
      <c r="D43" s="43"/>
      <c r="E43" s="29"/>
      <c r="F43" s="40"/>
      <c r="G43" s="52">
        <f t="shared" si="3"/>
        <v>0</v>
      </c>
    </row>
    <row r="44" spans="1:7" x14ac:dyDescent="0.25">
      <c r="A44" s="53"/>
      <c r="B44" s="48" t="s">
        <v>91</v>
      </c>
      <c r="C44" s="27" t="s">
        <v>3</v>
      </c>
      <c r="D44" s="27">
        <v>1</v>
      </c>
      <c r="E44" s="10"/>
      <c r="F44" s="12"/>
      <c r="G44" s="52">
        <f t="shared" si="3"/>
        <v>0</v>
      </c>
    </row>
    <row r="45" spans="1:7" x14ac:dyDescent="0.25">
      <c r="A45" s="53"/>
      <c r="B45" s="48" t="s">
        <v>92</v>
      </c>
      <c r="C45" s="27" t="s">
        <v>3</v>
      </c>
      <c r="D45" s="27">
        <v>3</v>
      </c>
      <c r="E45" s="10"/>
      <c r="F45" s="12"/>
      <c r="G45" s="52">
        <f t="shared" si="3"/>
        <v>0</v>
      </c>
    </row>
    <row r="46" spans="1:7" x14ac:dyDescent="0.25">
      <c r="A46" s="53"/>
      <c r="B46" s="48" t="s">
        <v>93</v>
      </c>
      <c r="C46" s="27" t="s">
        <v>3</v>
      </c>
      <c r="D46" s="27">
        <v>2</v>
      </c>
      <c r="E46" s="10"/>
      <c r="F46" s="12"/>
      <c r="G46" s="52">
        <f t="shared" si="3"/>
        <v>0</v>
      </c>
    </row>
    <row r="47" spans="1:7" x14ac:dyDescent="0.25">
      <c r="A47" s="53"/>
      <c r="B47" s="13"/>
      <c r="C47" s="10"/>
      <c r="D47" s="27"/>
      <c r="E47" s="11"/>
      <c r="F47" s="12"/>
      <c r="G47" s="52">
        <f t="shared" si="3"/>
        <v>0</v>
      </c>
    </row>
    <row r="48" spans="1:7" x14ac:dyDescent="0.25">
      <c r="A48" s="70"/>
      <c r="B48" s="74" t="s">
        <v>94</v>
      </c>
      <c r="C48" s="28"/>
      <c r="D48" s="43"/>
      <c r="E48" s="29"/>
      <c r="F48" s="40"/>
      <c r="G48" s="52">
        <f t="shared" si="3"/>
        <v>0</v>
      </c>
    </row>
    <row r="49" spans="1:7" x14ac:dyDescent="0.25">
      <c r="A49" s="53"/>
      <c r="B49" s="14" t="s">
        <v>95</v>
      </c>
      <c r="C49" s="10" t="s">
        <v>38</v>
      </c>
      <c r="D49" s="27"/>
      <c r="E49" s="27"/>
      <c r="F49" s="12"/>
      <c r="G49" s="52">
        <f t="shared" si="3"/>
        <v>0</v>
      </c>
    </row>
    <row r="50" spans="1:7" s="3" customFormat="1" ht="15.75" thickBot="1" x14ac:dyDescent="0.3">
      <c r="A50" s="54"/>
      <c r="B50" s="15"/>
      <c r="C50" s="10"/>
      <c r="D50" s="27"/>
      <c r="E50" s="11"/>
      <c r="F50" s="12"/>
      <c r="G50" s="55"/>
    </row>
    <row r="51" spans="1:7" ht="15" customHeight="1" thickBot="1" x14ac:dyDescent="0.3">
      <c r="A51" s="56"/>
      <c r="B51" s="109" t="s">
        <v>80</v>
      </c>
      <c r="C51" s="110"/>
      <c r="D51" s="110"/>
      <c r="E51" s="110"/>
      <c r="F51" s="111"/>
      <c r="G51" s="57">
        <f>SUM(G30:G50)</f>
        <v>0</v>
      </c>
    </row>
    <row r="52" spans="1:7" ht="15" customHeight="1" x14ac:dyDescent="0.25">
      <c r="A52" s="53"/>
      <c r="B52" s="13"/>
      <c r="C52" s="10"/>
      <c r="D52" s="27"/>
      <c r="E52" s="11"/>
      <c r="F52" s="12"/>
      <c r="G52" s="52"/>
    </row>
    <row r="53" spans="1:7" x14ac:dyDescent="0.25">
      <c r="A53" s="53" t="s">
        <v>29</v>
      </c>
      <c r="B53" s="13" t="s">
        <v>96</v>
      </c>
      <c r="C53" s="10"/>
      <c r="D53" s="27"/>
      <c r="E53" s="11"/>
      <c r="F53" s="12"/>
      <c r="G53" s="52">
        <v>0</v>
      </c>
    </row>
    <row r="54" spans="1:7" ht="15" customHeight="1" x14ac:dyDescent="0.25">
      <c r="A54" s="58"/>
      <c r="B54" s="16"/>
      <c r="C54" s="10"/>
      <c r="D54" s="27"/>
      <c r="E54" s="11"/>
      <c r="F54" s="12"/>
      <c r="G54" s="52"/>
    </row>
    <row r="55" spans="1:7" x14ac:dyDescent="0.25">
      <c r="A55" s="58" t="s">
        <v>97</v>
      </c>
      <c r="B55" s="16" t="s">
        <v>98</v>
      </c>
      <c r="C55" s="10"/>
      <c r="D55" s="27"/>
      <c r="E55" s="11"/>
      <c r="F55" s="12"/>
      <c r="G55" s="52"/>
    </row>
    <row r="56" spans="1:7" x14ac:dyDescent="0.25">
      <c r="A56" s="58"/>
      <c r="B56" s="16"/>
      <c r="C56" s="10"/>
      <c r="D56" s="27"/>
      <c r="E56" s="11"/>
      <c r="F56" s="12"/>
      <c r="G56" s="52"/>
    </row>
    <row r="57" spans="1:7" ht="30" x14ac:dyDescent="0.25">
      <c r="A57" s="53"/>
      <c r="B57" s="14" t="s">
        <v>108</v>
      </c>
      <c r="C57" s="27" t="s">
        <v>19</v>
      </c>
      <c r="D57" s="27"/>
      <c r="E57" s="10"/>
      <c r="F57" s="12"/>
      <c r="G57" s="52"/>
    </row>
    <row r="58" spans="1:7" x14ac:dyDescent="0.25">
      <c r="A58" s="58"/>
      <c r="B58" s="16"/>
      <c r="C58" s="10"/>
      <c r="D58" s="27"/>
      <c r="E58" s="11"/>
      <c r="F58" s="12"/>
      <c r="G58" s="52"/>
    </row>
    <row r="59" spans="1:7" x14ac:dyDescent="0.25">
      <c r="A59" s="53"/>
      <c r="B59" s="14" t="s">
        <v>102</v>
      </c>
      <c r="C59" s="27"/>
      <c r="D59" s="27"/>
      <c r="E59" s="10"/>
      <c r="F59" s="12"/>
      <c r="G59" s="52"/>
    </row>
    <row r="60" spans="1:7" x14ac:dyDescent="0.25">
      <c r="A60" s="53"/>
      <c r="B60" s="48" t="s">
        <v>99</v>
      </c>
      <c r="C60" s="27" t="s">
        <v>3</v>
      </c>
      <c r="D60" s="27">
        <v>2</v>
      </c>
      <c r="E60" s="10"/>
      <c r="F60" s="12"/>
      <c r="G60" s="52">
        <f t="shared" ref="G60:G63" si="4">D60*F60</f>
        <v>0</v>
      </c>
    </row>
    <row r="61" spans="1:7" ht="30" x14ac:dyDescent="0.25">
      <c r="A61" s="53"/>
      <c r="B61" s="48" t="s">
        <v>107</v>
      </c>
      <c r="C61" s="27" t="s">
        <v>3</v>
      </c>
      <c r="D61" s="27">
        <v>1</v>
      </c>
      <c r="E61" s="10"/>
      <c r="F61" s="12"/>
      <c r="G61" s="52">
        <f t="shared" si="4"/>
        <v>0</v>
      </c>
    </row>
    <row r="62" spans="1:7" x14ac:dyDescent="0.25">
      <c r="A62" s="53"/>
      <c r="B62" s="48" t="s">
        <v>100</v>
      </c>
      <c r="C62" s="27" t="s">
        <v>3</v>
      </c>
      <c r="D62" s="27">
        <v>2</v>
      </c>
      <c r="E62" s="10"/>
      <c r="F62" s="12"/>
      <c r="G62" s="52">
        <f t="shared" si="4"/>
        <v>0</v>
      </c>
    </row>
    <row r="63" spans="1:7" x14ac:dyDescent="0.25">
      <c r="A63" s="53"/>
      <c r="B63" s="48" t="s">
        <v>101</v>
      </c>
      <c r="C63" s="27" t="s">
        <v>3</v>
      </c>
      <c r="D63" s="27">
        <v>1</v>
      </c>
      <c r="E63" s="10"/>
      <c r="F63" s="12"/>
      <c r="G63" s="52">
        <f t="shared" si="4"/>
        <v>0</v>
      </c>
    </row>
    <row r="64" spans="1:7" x14ac:dyDescent="0.25">
      <c r="A64" s="58"/>
      <c r="B64" s="16"/>
      <c r="C64" s="10"/>
      <c r="D64" s="27"/>
      <c r="E64" s="11"/>
      <c r="F64" s="12"/>
      <c r="G64" s="52"/>
    </row>
    <row r="65" spans="1:7" x14ac:dyDescent="0.25">
      <c r="A65" s="53"/>
      <c r="B65" s="14" t="s">
        <v>103</v>
      </c>
      <c r="C65" s="27"/>
      <c r="D65" s="27"/>
      <c r="E65" s="10"/>
      <c r="F65" s="12"/>
      <c r="G65" s="52"/>
    </row>
    <row r="66" spans="1:7" x14ac:dyDescent="0.25">
      <c r="A66" s="53"/>
      <c r="B66" s="48" t="s">
        <v>99</v>
      </c>
      <c r="C66" s="27" t="s">
        <v>3</v>
      </c>
      <c r="D66" s="27">
        <v>2</v>
      </c>
      <c r="E66" s="10"/>
      <c r="F66" s="12"/>
      <c r="G66" s="52">
        <f t="shared" ref="G66:G69" si="5">D66*F66</f>
        <v>0</v>
      </c>
    </row>
    <row r="67" spans="1:7" ht="30" x14ac:dyDescent="0.25">
      <c r="A67" s="53"/>
      <c r="B67" s="48" t="s">
        <v>107</v>
      </c>
      <c r="C67" s="27" t="s">
        <v>3</v>
      </c>
      <c r="D67" s="27">
        <v>1</v>
      </c>
      <c r="E67" s="10"/>
      <c r="F67" s="12"/>
      <c r="G67" s="52">
        <f t="shared" si="5"/>
        <v>0</v>
      </c>
    </row>
    <row r="68" spans="1:7" x14ac:dyDescent="0.25">
      <c r="A68" s="53"/>
      <c r="B68" s="48" t="s">
        <v>100</v>
      </c>
      <c r="C68" s="27" t="s">
        <v>3</v>
      </c>
      <c r="D68" s="27">
        <v>2</v>
      </c>
      <c r="E68" s="10"/>
      <c r="F68" s="12"/>
      <c r="G68" s="52">
        <f t="shared" si="5"/>
        <v>0</v>
      </c>
    </row>
    <row r="69" spans="1:7" x14ac:dyDescent="0.25">
      <c r="A69" s="53"/>
      <c r="B69" s="48" t="s">
        <v>101</v>
      </c>
      <c r="C69" s="27" t="s">
        <v>3</v>
      </c>
      <c r="D69" s="27">
        <v>1</v>
      </c>
      <c r="E69" s="10"/>
      <c r="F69" s="12"/>
      <c r="G69" s="52">
        <f t="shared" si="5"/>
        <v>0</v>
      </c>
    </row>
    <row r="70" spans="1:7" x14ac:dyDescent="0.25">
      <c r="A70" s="58"/>
      <c r="B70" s="16"/>
      <c r="C70" s="10"/>
      <c r="D70" s="27"/>
      <c r="E70" s="11"/>
      <c r="F70" s="12"/>
      <c r="G70" s="52"/>
    </row>
    <row r="71" spans="1:7" x14ac:dyDescent="0.25">
      <c r="A71" s="53"/>
      <c r="B71" s="14" t="s">
        <v>104</v>
      </c>
      <c r="C71" s="27"/>
      <c r="D71" s="27"/>
      <c r="E71" s="10"/>
      <c r="F71" s="12"/>
      <c r="G71" s="52"/>
    </row>
    <row r="72" spans="1:7" x14ac:dyDescent="0.25">
      <c r="A72" s="53"/>
      <c r="B72" s="48" t="s">
        <v>105</v>
      </c>
      <c r="C72" s="27" t="s">
        <v>3</v>
      </c>
      <c r="D72" s="27">
        <v>1</v>
      </c>
      <c r="E72" s="10"/>
      <c r="F72" s="12"/>
      <c r="G72" s="52">
        <f t="shared" ref="G72:G75" si="6">D72*F72</f>
        <v>0</v>
      </c>
    </row>
    <row r="73" spans="1:7" x14ac:dyDescent="0.25">
      <c r="A73" s="53"/>
      <c r="B73" s="48" t="s">
        <v>106</v>
      </c>
      <c r="C73" s="27" t="s">
        <v>3</v>
      </c>
      <c r="D73" s="27">
        <v>1</v>
      </c>
      <c r="E73" s="10"/>
      <c r="F73" s="12"/>
      <c r="G73" s="52">
        <f t="shared" si="6"/>
        <v>0</v>
      </c>
    </row>
    <row r="74" spans="1:7" x14ac:dyDescent="0.25">
      <c r="A74" s="53"/>
      <c r="B74" s="48" t="s">
        <v>100</v>
      </c>
      <c r="C74" s="27" t="s">
        <v>3</v>
      </c>
      <c r="D74" s="27">
        <v>2</v>
      </c>
      <c r="E74" s="10"/>
      <c r="F74" s="12"/>
      <c r="G74" s="52">
        <f t="shared" si="6"/>
        <v>0</v>
      </c>
    </row>
    <row r="75" spans="1:7" x14ac:dyDescent="0.25">
      <c r="A75" s="53"/>
      <c r="B75" s="48" t="s">
        <v>101</v>
      </c>
      <c r="C75" s="27" t="s">
        <v>3</v>
      </c>
      <c r="D75" s="27">
        <v>1</v>
      </c>
      <c r="E75" s="10"/>
      <c r="F75" s="12"/>
      <c r="G75" s="52">
        <f t="shared" si="6"/>
        <v>0</v>
      </c>
    </row>
    <row r="76" spans="1:7" x14ac:dyDescent="0.25">
      <c r="A76" s="58"/>
      <c r="B76" s="14"/>
      <c r="C76" s="10"/>
      <c r="D76" s="27"/>
      <c r="E76" s="11"/>
      <c r="F76" s="12"/>
      <c r="G76" s="52"/>
    </row>
    <row r="77" spans="1:7" ht="15" customHeight="1" x14ac:dyDescent="0.25">
      <c r="A77" s="71"/>
      <c r="B77" s="107" t="s">
        <v>109</v>
      </c>
      <c r="C77" s="108"/>
      <c r="D77" s="108"/>
      <c r="E77" s="108"/>
      <c r="F77" s="108"/>
      <c r="G77" s="59">
        <f>SUM(G56:G76)</f>
        <v>0</v>
      </c>
    </row>
    <row r="78" spans="1:7" ht="15" customHeight="1" x14ac:dyDescent="0.25">
      <c r="A78" s="58"/>
      <c r="B78" s="16"/>
      <c r="C78" s="10"/>
      <c r="D78" s="27"/>
      <c r="E78" s="11"/>
      <c r="F78" s="12"/>
      <c r="G78" s="52"/>
    </row>
    <row r="79" spans="1:7" x14ac:dyDescent="0.25">
      <c r="A79" s="58" t="s">
        <v>110</v>
      </c>
      <c r="B79" s="16" t="s">
        <v>111</v>
      </c>
      <c r="C79" s="10"/>
      <c r="D79" s="27"/>
      <c r="E79" s="11"/>
      <c r="F79" s="12"/>
      <c r="G79" s="52"/>
    </row>
    <row r="80" spans="1:7" x14ac:dyDescent="0.25">
      <c r="A80" s="58"/>
      <c r="B80" s="16"/>
      <c r="C80" s="10"/>
      <c r="D80" s="27"/>
      <c r="E80" s="11"/>
      <c r="F80" s="12"/>
      <c r="G80" s="52"/>
    </row>
    <row r="81" spans="1:7" ht="30" x14ac:dyDescent="0.25">
      <c r="A81" s="53"/>
      <c r="B81" s="14" t="s">
        <v>112</v>
      </c>
      <c r="C81" s="27" t="s">
        <v>3</v>
      </c>
      <c r="D81" s="27">
        <v>4</v>
      </c>
      <c r="E81" s="10"/>
      <c r="F81" s="12"/>
      <c r="G81" s="52"/>
    </row>
    <row r="82" spans="1:7" x14ac:dyDescent="0.25">
      <c r="A82" s="58"/>
      <c r="B82" s="16"/>
      <c r="C82" s="10"/>
      <c r="D82" s="27"/>
      <c r="E82" s="11"/>
      <c r="F82" s="12"/>
      <c r="G82" s="52"/>
    </row>
    <row r="83" spans="1:7" x14ac:dyDescent="0.25">
      <c r="A83" s="53"/>
      <c r="B83" s="48" t="s">
        <v>113</v>
      </c>
      <c r="C83" s="27" t="s">
        <v>3</v>
      </c>
      <c r="D83" s="27">
        <v>8</v>
      </c>
      <c r="E83" s="10"/>
      <c r="F83" s="12"/>
      <c r="G83" s="52">
        <f t="shared" ref="G83" si="7">D83*F83</f>
        <v>0</v>
      </c>
    </row>
    <row r="84" spans="1:7" x14ac:dyDescent="0.25">
      <c r="A84" s="53"/>
      <c r="B84" s="48" t="s">
        <v>114</v>
      </c>
      <c r="C84" s="27" t="s">
        <v>3</v>
      </c>
      <c r="D84" s="27">
        <v>4</v>
      </c>
      <c r="E84" s="10"/>
      <c r="F84" s="12"/>
      <c r="G84" s="52">
        <f t="shared" ref="G84:G86" si="8">D84*F84</f>
        <v>0</v>
      </c>
    </row>
    <row r="85" spans="1:7" x14ac:dyDescent="0.25">
      <c r="A85" s="53"/>
      <c r="B85" s="48"/>
      <c r="C85" s="27"/>
      <c r="D85" s="27"/>
      <c r="E85" s="10"/>
      <c r="F85" s="12"/>
      <c r="G85" s="52"/>
    </row>
    <row r="86" spans="1:7" x14ac:dyDescent="0.25">
      <c r="A86" s="53"/>
      <c r="B86" s="48" t="s">
        <v>115</v>
      </c>
      <c r="C86" s="27" t="s">
        <v>1</v>
      </c>
      <c r="D86" s="27">
        <v>4</v>
      </c>
      <c r="E86" s="10"/>
      <c r="F86" s="12"/>
      <c r="G86" s="52">
        <f t="shared" si="8"/>
        <v>0</v>
      </c>
    </row>
    <row r="87" spans="1:7" x14ac:dyDescent="0.25">
      <c r="A87" s="58"/>
      <c r="B87" s="14"/>
      <c r="C87" s="10"/>
      <c r="D87" s="27"/>
      <c r="E87" s="11"/>
      <c r="F87" s="12"/>
      <c r="G87" s="52"/>
    </row>
    <row r="88" spans="1:7" ht="15" customHeight="1" x14ac:dyDescent="0.25">
      <c r="A88" s="71"/>
      <c r="B88" s="107" t="s">
        <v>116</v>
      </c>
      <c r="C88" s="108"/>
      <c r="D88" s="108"/>
      <c r="E88" s="108"/>
      <c r="F88" s="108"/>
      <c r="G88" s="59">
        <f>SUM(G80:G87)</f>
        <v>0</v>
      </c>
    </row>
    <row r="89" spans="1:7" s="3" customFormat="1" ht="15.75" thickBot="1" x14ac:dyDescent="0.3">
      <c r="A89" s="54"/>
      <c r="B89" s="15"/>
      <c r="C89" s="10"/>
      <c r="D89" s="27"/>
      <c r="E89" s="11"/>
      <c r="F89" s="12"/>
      <c r="G89" s="55"/>
    </row>
    <row r="90" spans="1:7" ht="15" customHeight="1" thickBot="1" x14ac:dyDescent="0.3">
      <c r="A90" s="56"/>
      <c r="B90" s="109" t="s">
        <v>117</v>
      </c>
      <c r="C90" s="110"/>
      <c r="D90" s="110"/>
      <c r="E90" s="110"/>
      <c r="F90" s="111"/>
      <c r="G90" s="57">
        <f>G88+G77</f>
        <v>0</v>
      </c>
    </row>
    <row r="91" spans="1:7" ht="15" customHeight="1" x14ac:dyDescent="0.25">
      <c r="A91" s="53"/>
      <c r="B91" s="13"/>
      <c r="C91" s="10"/>
      <c r="D91" s="27"/>
      <c r="E91" s="11"/>
      <c r="F91" s="12"/>
      <c r="G91" s="52"/>
    </row>
    <row r="92" spans="1:7" x14ac:dyDescent="0.25">
      <c r="A92" s="53" t="s">
        <v>39</v>
      </c>
      <c r="B92" s="13" t="s">
        <v>118</v>
      </c>
      <c r="C92" s="10"/>
      <c r="D92" s="27"/>
      <c r="E92" s="11"/>
      <c r="F92" s="12"/>
      <c r="G92" s="52">
        <v>0</v>
      </c>
    </row>
    <row r="93" spans="1:7" ht="15" customHeight="1" x14ac:dyDescent="0.25">
      <c r="A93" s="58"/>
      <c r="B93" s="16"/>
      <c r="C93" s="10"/>
      <c r="D93" s="27"/>
      <c r="E93" s="11"/>
      <c r="F93" s="12"/>
      <c r="G93" s="52"/>
    </row>
    <row r="94" spans="1:7" x14ac:dyDescent="0.25">
      <c r="A94" s="58" t="s">
        <v>119</v>
      </c>
      <c r="B94" s="16" t="s">
        <v>120</v>
      </c>
      <c r="C94" s="10"/>
      <c r="D94" s="27"/>
      <c r="E94" s="11"/>
      <c r="F94" s="12"/>
      <c r="G94" s="52"/>
    </row>
    <row r="95" spans="1:7" x14ac:dyDescent="0.25">
      <c r="A95" s="58"/>
      <c r="B95" s="16"/>
      <c r="C95" s="10"/>
      <c r="D95" s="27"/>
      <c r="E95" s="11"/>
      <c r="F95" s="12"/>
      <c r="G95" s="52"/>
    </row>
    <row r="96" spans="1:7" x14ac:dyDescent="0.25">
      <c r="A96" s="53"/>
      <c r="B96" s="14" t="s">
        <v>121</v>
      </c>
      <c r="C96" s="27" t="s">
        <v>19</v>
      </c>
      <c r="D96" s="27"/>
      <c r="E96" s="10"/>
      <c r="F96" s="12"/>
      <c r="G96" s="52"/>
    </row>
    <row r="97" spans="1:7" x14ac:dyDescent="0.25">
      <c r="A97" s="58"/>
      <c r="B97" s="16"/>
      <c r="C97" s="10"/>
      <c r="D97" s="27"/>
      <c r="E97" s="11"/>
      <c r="F97" s="12"/>
      <c r="G97" s="52"/>
    </row>
    <row r="98" spans="1:7" ht="30" x14ac:dyDescent="0.25">
      <c r="A98" s="53"/>
      <c r="B98" s="48" t="s">
        <v>122</v>
      </c>
      <c r="C98" s="27"/>
      <c r="D98" s="27"/>
      <c r="E98" s="10"/>
      <c r="F98" s="12"/>
      <c r="G98" s="52">
        <f t="shared" ref="G98:G99" si="9">D98*F98</f>
        <v>0</v>
      </c>
    </row>
    <row r="99" spans="1:7" x14ac:dyDescent="0.25">
      <c r="A99" s="53"/>
      <c r="B99" s="48" t="s">
        <v>123</v>
      </c>
      <c r="C99" s="27" t="s">
        <v>3</v>
      </c>
      <c r="D99" s="27">
        <v>18</v>
      </c>
      <c r="E99" s="10"/>
      <c r="F99" s="12"/>
      <c r="G99" s="52">
        <f t="shared" si="9"/>
        <v>0</v>
      </c>
    </row>
    <row r="100" spans="1:7" x14ac:dyDescent="0.25">
      <c r="A100" s="53"/>
      <c r="B100" s="48" t="s">
        <v>124</v>
      </c>
      <c r="C100" s="27" t="s">
        <v>3</v>
      </c>
      <c r="D100" s="27">
        <v>18</v>
      </c>
      <c r="E100" s="10"/>
      <c r="F100" s="12"/>
      <c r="G100" s="52">
        <f t="shared" ref="G100" si="10">D100*F100</f>
        <v>0</v>
      </c>
    </row>
    <row r="101" spans="1:7" x14ac:dyDescent="0.25">
      <c r="A101" s="53"/>
      <c r="B101" s="48" t="s">
        <v>125</v>
      </c>
      <c r="C101" s="27" t="s">
        <v>3</v>
      </c>
      <c r="D101" s="27">
        <v>35</v>
      </c>
      <c r="E101" s="10"/>
      <c r="F101" s="12"/>
      <c r="G101" s="52">
        <f t="shared" ref="G101" si="11">D101*F101</f>
        <v>0</v>
      </c>
    </row>
    <row r="102" spans="1:7" x14ac:dyDescent="0.25">
      <c r="A102" s="58"/>
      <c r="B102" s="14"/>
      <c r="C102" s="10"/>
      <c r="D102" s="27"/>
      <c r="E102" s="11"/>
      <c r="F102" s="12"/>
      <c r="G102" s="52"/>
    </row>
    <row r="103" spans="1:7" ht="15" customHeight="1" x14ac:dyDescent="0.25">
      <c r="A103" s="71"/>
      <c r="B103" s="107" t="s">
        <v>126</v>
      </c>
      <c r="C103" s="108"/>
      <c r="D103" s="108"/>
      <c r="E103" s="108"/>
      <c r="F103" s="108"/>
      <c r="G103" s="59">
        <f>SUM(G95:G102)</f>
        <v>0</v>
      </c>
    </row>
    <row r="104" spans="1:7" ht="15" customHeight="1" x14ac:dyDescent="0.25">
      <c r="A104" s="58"/>
      <c r="B104" s="16"/>
      <c r="C104" s="10"/>
      <c r="D104" s="27"/>
      <c r="E104" s="11"/>
      <c r="F104" s="12"/>
      <c r="G104" s="52"/>
    </row>
    <row r="105" spans="1:7" x14ac:dyDescent="0.25">
      <c r="A105" s="58" t="s">
        <v>127</v>
      </c>
      <c r="B105" s="16" t="s">
        <v>128</v>
      </c>
      <c r="C105" s="10"/>
      <c r="D105" s="27"/>
      <c r="E105" s="11"/>
      <c r="F105" s="12"/>
      <c r="G105" s="52"/>
    </row>
    <row r="106" spans="1:7" x14ac:dyDescent="0.25">
      <c r="A106" s="58"/>
      <c r="B106" s="16"/>
      <c r="C106" s="10"/>
      <c r="D106" s="27"/>
      <c r="E106" s="11"/>
      <c r="F106" s="12"/>
      <c r="G106" s="52"/>
    </row>
    <row r="107" spans="1:7" ht="30" x14ac:dyDescent="0.25">
      <c r="A107" s="53"/>
      <c r="B107" s="48" t="s">
        <v>129</v>
      </c>
      <c r="C107" s="27" t="s">
        <v>3</v>
      </c>
      <c r="D107" s="27">
        <v>8</v>
      </c>
      <c r="E107" s="10"/>
      <c r="F107" s="12"/>
      <c r="G107" s="52">
        <f t="shared" ref="G107:G110" si="12">D107*F107</f>
        <v>0</v>
      </c>
    </row>
    <row r="108" spans="1:7" x14ac:dyDescent="0.25">
      <c r="A108" s="53"/>
      <c r="B108" s="48" t="s">
        <v>123</v>
      </c>
      <c r="C108" s="27" t="s">
        <v>3</v>
      </c>
      <c r="D108" s="27">
        <v>1</v>
      </c>
      <c r="E108" s="10"/>
      <c r="F108" s="12"/>
      <c r="G108" s="52">
        <f t="shared" si="12"/>
        <v>0</v>
      </c>
    </row>
    <row r="109" spans="1:7" x14ac:dyDescent="0.25">
      <c r="A109" s="53"/>
      <c r="B109" s="48" t="s">
        <v>124</v>
      </c>
      <c r="C109" s="27" t="s">
        <v>48</v>
      </c>
      <c r="D109" s="27">
        <v>0</v>
      </c>
      <c r="E109" s="10"/>
      <c r="F109" s="12"/>
      <c r="G109" s="52">
        <f t="shared" si="12"/>
        <v>0</v>
      </c>
    </row>
    <row r="110" spans="1:7" x14ac:dyDescent="0.25">
      <c r="A110" s="53"/>
      <c r="B110" s="48" t="s">
        <v>125</v>
      </c>
      <c r="C110" s="27" t="s">
        <v>48</v>
      </c>
      <c r="D110" s="27">
        <v>0</v>
      </c>
      <c r="E110" s="10"/>
      <c r="F110" s="12"/>
      <c r="G110" s="52">
        <f t="shared" si="12"/>
        <v>0</v>
      </c>
    </row>
    <row r="111" spans="1:7" x14ac:dyDescent="0.25">
      <c r="A111" s="58"/>
      <c r="B111" s="14"/>
      <c r="C111" s="10"/>
      <c r="D111" s="27"/>
      <c r="E111" s="11"/>
      <c r="F111" s="12"/>
      <c r="G111" s="52"/>
    </row>
    <row r="112" spans="1:7" ht="15" customHeight="1" x14ac:dyDescent="0.25">
      <c r="A112" s="71"/>
      <c r="B112" s="107" t="s">
        <v>130</v>
      </c>
      <c r="C112" s="108"/>
      <c r="D112" s="108"/>
      <c r="E112" s="108"/>
      <c r="F112" s="108"/>
      <c r="G112" s="59">
        <f>SUM(G106:G111)</f>
        <v>0</v>
      </c>
    </row>
    <row r="113" spans="1:7" s="3" customFormat="1" ht="15.75" thickBot="1" x14ac:dyDescent="0.3">
      <c r="A113" s="54"/>
      <c r="B113" s="15"/>
      <c r="C113" s="10"/>
      <c r="D113" s="27"/>
      <c r="E113" s="11"/>
      <c r="F113" s="12"/>
      <c r="G113" s="55"/>
    </row>
    <row r="114" spans="1:7" ht="15" customHeight="1" thickBot="1" x14ac:dyDescent="0.3">
      <c r="A114" s="56"/>
      <c r="B114" s="109" t="s">
        <v>131</v>
      </c>
      <c r="C114" s="110"/>
      <c r="D114" s="110"/>
      <c r="E114" s="110"/>
      <c r="F114" s="111"/>
      <c r="G114" s="57">
        <f>G112+G103</f>
        <v>0</v>
      </c>
    </row>
    <row r="115" spans="1:7" ht="15" customHeight="1" x14ac:dyDescent="0.25">
      <c r="A115" s="53"/>
      <c r="B115" s="13"/>
      <c r="C115" s="10"/>
      <c r="D115" s="27"/>
      <c r="E115" s="11"/>
      <c r="F115" s="12"/>
      <c r="G115" s="52"/>
    </row>
    <row r="116" spans="1:7" x14ac:dyDescent="0.25">
      <c r="A116" s="53" t="s">
        <v>40</v>
      </c>
      <c r="B116" s="13" t="s">
        <v>132</v>
      </c>
      <c r="C116" s="10"/>
      <c r="D116" s="27"/>
      <c r="E116" s="11"/>
      <c r="F116" s="12"/>
      <c r="G116" s="52">
        <v>0</v>
      </c>
    </row>
    <row r="117" spans="1:7" x14ac:dyDescent="0.25">
      <c r="A117" s="58"/>
      <c r="B117" s="16"/>
      <c r="C117" s="10"/>
      <c r="D117" s="27"/>
      <c r="E117" s="11"/>
      <c r="F117" s="12"/>
      <c r="G117" s="52"/>
    </row>
    <row r="118" spans="1:7" x14ac:dyDescent="0.25">
      <c r="A118" s="58"/>
      <c r="B118" s="47" t="s">
        <v>135</v>
      </c>
      <c r="C118" s="10"/>
      <c r="D118" s="27"/>
      <c r="E118" s="11"/>
      <c r="F118" s="12"/>
      <c r="G118" s="52"/>
    </row>
    <row r="119" spans="1:7" ht="60" x14ac:dyDescent="0.25">
      <c r="A119" s="53"/>
      <c r="B119" s="14" t="s">
        <v>134</v>
      </c>
      <c r="C119" s="27" t="s">
        <v>133</v>
      </c>
      <c r="D119" s="27">
        <v>1</v>
      </c>
      <c r="E119" s="10"/>
      <c r="F119" s="12"/>
      <c r="G119" s="52">
        <f t="shared" ref="G119" si="13">D119*F119</f>
        <v>0</v>
      </c>
    </row>
    <row r="120" spans="1:7" ht="30" x14ac:dyDescent="0.25">
      <c r="A120" s="53"/>
      <c r="B120" s="14" t="s">
        <v>138</v>
      </c>
      <c r="C120" s="27" t="s">
        <v>133</v>
      </c>
      <c r="D120" s="27">
        <v>1</v>
      </c>
      <c r="E120" s="10"/>
      <c r="F120" s="12"/>
      <c r="G120" s="52">
        <f t="shared" ref="G120" si="14">D120*F120</f>
        <v>0</v>
      </c>
    </row>
    <row r="121" spans="1:7" x14ac:dyDescent="0.25">
      <c r="A121" s="58"/>
      <c r="B121" s="16"/>
      <c r="C121" s="10"/>
      <c r="D121" s="27"/>
      <c r="E121" s="11"/>
      <c r="F121" s="12"/>
      <c r="G121" s="52"/>
    </row>
    <row r="122" spans="1:7" x14ac:dyDescent="0.25">
      <c r="A122" s="58"/>
      <c r="B122" s="47" t="s">
        <v>136</v>
      </c>
      <c r="C122" s="10"/>
      <c r="D122" s="27"/>
      <c r="E122" s="11"/>
      <c r="F122" s="12"/>
      <c r="G122" s="52"/>
    </row>
    <row r="123" spans="1:7" ht="30" x14ac:dyDescent="0.25">
      <c r="A123" s="53"/>
      <c r="B123" s="14" t="s">
        <v>137</v>
      </c>
      <c r="C123" s="27" t="s">
        <v>133</v>
      </c>
      <c r="D123" s="27">
        <v>1</v>
      </c>
      <c r="E123" s="10"/>
      <c r="F123" s="12"/>
      <c r="G123" s="52">
        <f t="shared" ref="G123" si="15">D123*F123</f>
        <v>0</v>
      </c>
    </row>
    <row r="124" spans="1:7" x14ac:dyDescent="0.25">
      <c r="A124" s="53"/>
      <c r="B124" s="14" t="s">
        <v>139</v>
      </c>
      <c r="C124" s="27" t="s">
        <v>133</v>
      </c>
      <c r="D124" s="27">
        <v>1</v>
      </c>
      <c r="E124" s="10"/>
      <c r="F124" s="12"/>
      <c r="G124" s="52">
        <f t="shared" ref="G124" si="16">D124*F124</f>
        <v>0</v>
      </c>
    </row>
    <row r="125" spans="1:7" x14ac:dyDescent="0.25">
      <c r="A125" s="53"/>
      <c r="B125" s="14" t="s">
        <v>140</v>
      </c>
      <c r="C125" s="27" t="s">
        <v>133</v>
      </c>
      <c r="D125" s="27">
        <v>1</v>
      </c>
      <c r="E125" s="10"/>
      <c r="F125" s="12"/>
      <c r="G125" s="52">
        <f t="shared" ref="G125" si="17">D125*F125</f>
        <v>0</v>
      </c>
    </row>
    <row r="126" spans="1:7" x14ac:dyDescent="0.25">
      <c r="A126" s="58"/>
      <c r="B126" s="16"/>
      <c r="C126" s="10"/>
      <c r="D126" s="27"/>
      <c r="E126" s="11"/>
      <c r="F126" s="12"/>
      <c r="G126" s="52"/>
    </row>
    <row r="127" spans="1:7" x14ac:dyDescent="0.25">
      <c r="A127" s="58"/>
      <c r="B127" s="47" t="s">
        <v>141</v>
      </c>
      <c r="C127" s="10"/>
      <c r="D127" s="27"/>
      <c r="E127" s="11"/>
      <c r="F127" s="12"/>
      <c r="G127" s="52"/>
    </row>
    <row r="128" spans="1:7" ht="45" x14ac:dyDescent="0.25">
      <c r="A128" s="53"/>
      <c r="B128" s="14" t="s">
        <v>142</v>
      </c>
      <c r="C128" s="27" t="s">
        <v>38</v>
      </c>
      <c r="D128" s="27"/>
      <c r="E128" s="10"/>
      <c r="F128" s="12"/>
      <c r="G128" s="52">
        <f t="shared" ref="G128:G129" si="18">D128*F128</f>
        <v>0</v>
      </c>
    </row>
    <row r="129" spans="1:7" x14ac:dyDescent="0.25">
      <c r="A129" s="70"/>
      <c r="B129" s="39" t="s">
        <v>143</v>
      </c>
      <c r="C129" s="28" t="s">
        <v>1</v>
      </c>
      <c r="D129" s="43">
        <v>1</v>
      </c>
      <c r="E129" s="29"/>
      <c r="F129" s="40"/>
      <c r="G129" s="52">
        <f t="shared" si="18"/>
        <v>0</v>
      </c>
    </row>
    <row r="130" spans="1:7" s="3" customFormat="1" ht="15.75" thickBot="1" x14ac:dyDescent="0.3">
      <c r="A130" s="54"/>
      <c r="B130" s="15"/>
      <c r="C130" s="10"/>
      <c r="D130" s="27"/>
      <c r="E130" s="11"/>
      <c r="F130" s="12"/>
      <c r="G130" s="55"/>
    </row>
    <row r="131" spans="1:7" ht="15" customHeight="1" thickBot="1" x14ac:dyDescent="0.3">
      <c r="A131" s="56"/>
      <c r="B131" s="109" t="s">
        <v>144</v>
      </c>
      <c r="C131" s="110"/>
      <c r="D131" s="110"/>
      <c r="E131" s="110"/>
      <c r="F131" s="111"/>
      <c r="G131" s="57">
        <f>SUM(G118:G130)</f>
        <v>0</v>
      </c>
    </row>
    <row r="132" spans="1:7" ht="15" customHeight="1" x14ac:dyDescent="0.25">
      <c r="A132" s="53"/>
      <c r="B132" s="13"/>
      <c r="C132" s="10"/>
      <c r="D132" s="27"/>
      <c r="E132" s="11"/>
      <c r="F132" s="12"/>
      <c r="G132" s="52"/>
    </row>
    <row r="133" spans="1:7" ht="30" x14ac:dyDescent="0.25">
      <c r="A133" s="53" t="s">
        <v>145</v>
      </c>
      <c r="B133" s="13" t="s">
        <v>146</v>
      </c>
      <c r="C133" s="10"/>
      <c r="D133" s="27"/>
      <c r="E133" s="11"/>
      <c r="F133" s="12"/>
      <c r="G133" s="52">
        <v>0</v>
      </c>
    </row>
    <row r="134" spans="1:7" x14ac:dyDescent="0.25">
      <c r="A134" s="58"/>
      <c r="B134" s="16"/>
      <c r="C134" s="10"/>
      <c r="D134" s="27"/>
      <c r="E134" s="11"/>
      <c r="F134" s="12"/>
      <c r="G134" s="52"/>
    </row>
    <row r="135" spans="1:7" ht="45" x14ac:dyDescent="0.25">
      <c r="A135" s="53"/>
      <c r="B135" s="14" t="s">
        <v>162</v>
      </c>
      <c r="C135" s="27" t="s">
        <v>133</v>
      </c>
      <c r="D135" s="27">
        <v>1</v>
      </c>
      <c r="E135" s="10"/>
      <c r="F135" s="12"/>
      <c r="G135" s="52">
        <f t="shared" ref="G135:G137" si="19">D135*F135</f>
        <v>0</v>
      </c>
    </row>
    <row r="136" spans="1:7" ht="30" x14ac:dyDescent="0.25">
      <c r="A136" s="53"/>
      <c r="B136" s="14" t="s">
        <v>163</v>
      </c>
      <c r="C136" s="27" t="s">
        <v>133</v>
      </c>
      <c r="D136" s="27">
        <v>1</v>
      </c>
      <c r="E136" s="10"/>
      <c r="F136" s="12"/>
      <c r="G136" s="52">
        <f t="shared" si="19"/>
        <v>0</v>
      </c>
    </row>
    <row r="137" spans="1:7" ht="30" x14ac:dyDescent="0.25">
      <c r="A137" s="53"/>
      <c r="B137" s="14" t="s">
        <v>164</v>
      </c>
      <c r="C137" s="27" t="s">
        <v>133</v>
      </c>
      <c r="D137" s="27">
        <v>1</v>
      </c>
      <c r="E137" s="10"/>
      <c r="F137" s="12"/>
      <c r="G137" s="52">
        <f t="shared" si="19"/>
        <v>0</v>
      </c>
    </row>
    <row r="138" spans="1:7" ht="45" x14ac:dyDescent="0.25">
      <c r="A138" s="53"/>
      <c r="B138" s="14" t="s">
        <v>165</v>
      </c>
      <c r="C138" s="27" t="s">
        <v>133</v>
      </c>
      <c r="D138" s="27">
        <v>1</v>
      </c>
      <c r="E138" s="10"/>
      <c r="F138" s="12"/>
      <c r="G138" s="52">
        <f t="shared" ref="G138" si="20">D138*F138</f>
        <v>0</v>
      </c>
    </row>
    <row r="139" spans="1:7" s="3" customFormat="1" ht="15.75" thickBot="1" x14ac:dyDescent="0.3">
      <c r="A139" s="54"/>
      <c r="B139" s="15"/>
      <c r="C139" s="10"/>
      <c r="D139" s="27"/>
      <c r="E139" s="11"/>
      <c r="F139" s="12"/>
      <c r="G139" s="55"/>
    </row>
    <row r="140" spans="1:7" ht="15" customHeight="1" thickBot="1" x14ac:dyDescent="0.3">
      <c r="A140" s="56"/>
      <c r="B140" s="109" t="s">
        <v>147</v>
      </c>
      <c r="C140" s="110"/>
      <c r="D140" s="110"/>
      <c r="E140" s="110"/>
      <c r="F140" s="111"/>
      <c r="G140" s="57">
        <f>SUM(G135:G139)</f>
        <v>0</v>
      </c>
    </row>
    <row r="141" spans="1:7" ht="15" customHeight="1" x14ac:dyDescent="0.25">
      <c r="A141" s="53"/>
      <c r="B141" s="13"/>
      <c r="C141" s="10"/>
      <c r="D141" s="27"/>
      <c r="E141" s="11"/>
      <c r="F141" s="12"/>
      <c r="G141" s="52"/>
    </row>
    <row r="142" spans="1:7" x14ac:dyDescent="0.25">
      <c r="A142" s="53" t="s">
        <v>148</v>
      </c>
      <c r="B142" s="13" t="s">
        <v>149</v>
      </c>
      <c r="C142" s="10"/>
      <c r="D142" s="27"/>
      <c r="E142" s="11"/>
      <c r="F142" s="12"/>
      <c r="G142" s="52">
        <v>0</v>
      </c>
    </row>
    <row r="143" spans="1:7" x14ac:dyDescent="0.25">
      <c r="A143" s="58"/>
      <c r="B143" s="16"/>
      <c r="C143" s="10"/>
      <c r="D143" s="27"/>
      <c r="E143" s="11"/>
      <c r="F143" s="12"/>
      <c r="G143" s="52"/>
    </row>
    <row r="144" spans="1:7" ht="30" x14ac:dyDescent="0.25">
      <c r="A144" s="53"/>
      <c r="B144" s="14" t="s">
        <v>150</v>
      </c>
      <c r="C144" s="27" t="s">
        <v>133</v>
      </c>
      <c r="D144" s="27">
        <v>1</v>
      </c>
      <c r="E144" s="10"/>
      <c r="F144" s="12"/>
      <c r="G144" s="52">
        <f t="shared" ref="G144" si="21">D144*F144</f>
        <v>0</v>
      </c>
    </row>
    <row r="145" spans="1:7" s="3" customFormat="1" ht="15.75" thickBot="1" x14ac:dyDescent="0.3">
      <c r="A145" s="54"/>
      <c r="B145" s="15"/>
      <c r="C145" s="10"/>
      <c r="D145" s="27"/>
      <c r="E145" s="11"/>
      <c r="F145" s="12"/>
      <c r="G145" s="55"/>
    </row>
    <row r="146" spans="1:7" ht="15" customHeight="1" thickBot="1" x14ac:dyDescent="0.3">
      <c r="A146" s="56"/>
      <c r="B146" s="109" t="s">
        <v>151</v>
      </c>
      <c r="C146" s="110"/>
      <c r="D146" s="110"/>
      <c r="E146" s="110"/>
      <c r="F146" s="111"/>
      <c r="G146" s="57">
        <f>SUM(G144:G145)</f>
        <v>0</v>
      </c>
    </row>
    <row r="147" spans="1:7" s="3" customFormat="1" ht="15.75" thickBot="1" x14ac:dyDescent="0.3">
      <c r="A147" s="54"/>
      <c r="B147" s="15"/>
      <c r="C147" s="10"/>
      <c r="D147" s="27"/>
      <c r="E147" s="11"/>
      <c r="F147" s="12"/>
      <c r="G147" s="55"/>
    </row>
    <row r="148" spans="1:7" ht="15" customHeight="1" thickBot="1" x14ac:dyDescent="0.3">
      <c r="A148" s="72"/>
      <c r="B148" s="122" t="s">
        <v>152</v>
      </c>
      <c r="C148" s="123"/>
      <c r="D148" s="123"/>
      <c r="E148" s="123"/>
      <c r="F148" s="124"/>
      <c r="G148" s="75">
        <f>G146+G140+G131+G114+G90+G51+G27+G16+G5</f>
        <v>0</v>
      </c>
    </row>
    <row r="149" spans="1:7" x14ac:dyDescent="0.25">
      <c r="A149" s="49"/>
      <c r="B149" s="26"/>
      <c r="C149" s="21"/>
      <c r="D149" s="42"/>
      <c r="E149" s="22"/>
      <c r="F149" s="23"/>
      <c r="G149" s="50"/>
    </row>
    <row r="150" spans="1:7" ht="15" customHeight="1" x14ac:dyDescent="0.25">
      <c r="A150" s="51">
        <v>5</v>
      </c>
      <c r="B150" s="73" t="s">
        <v>50</v>
      </c>
      <c r="C150" s="10"/>
      <c r="D150" s="27"/>
      <c r="E150" s="11"/>
      <c r="F150" s="12"/>
      <c r="G150" s="52">
        <v>0</v>
      </c>
    </row>
    <row r="151" spans="1:7" ht="15" customHeight="1" x14ac:dyDescent="0.25">
      <c r="A151" s="58"/>
      <c r="B151" s="16"/>
      <c r="C151" s="10"/>
      <c r="D151" s="27"/>
      <c r="E151" s="11"/>
      <c r="F151" s="12"/>
      <c r="G151" s="52"/>
    </row>
    <row r="152" spans="1:7" x14ac:dyDescent="0.25">
      <c r="A152" s="53" t="s">
        <v>41</v>
      </c>
      <c r="B152" s="13" t="s">
        <v>8</v>
      </c>
      <c r="C152" s="10"/>
      <c r="D152" s="27"/>
      <c r="E152" s="11"/>
      <c r="F152" s="12"/>
      <c r="G152" s="52"/>
    </row>
    <row r="153" spans="1:7" x14ac:dyDescent="0.25">
      <c r="A153" s="58"/>
      <c r="B153" s="16"/>
      <c r="C153" s="10"/>
      <c r="D153" s="27"/>
      <c r="E153" s="11"/>
      <c r="F153" s="12"/>
      <c r="G153" s="52">
        <f>D153*F153</f>
        <v>0</v>
      </c>
    </row>
    <row r="154" spans="1:7" ht="60" x14ac:dyDescent="0.25">
      <c r="A154" s="53"/>
      <c r="B154" s="14" t="s">
        <v>51</v>
      </c>
      <c r="C154" s="27" t="s">
        <v>1</v>
      </c>
      <c r="D154" s="27">
        <v>1</v>
      </c>
      <c r="E154" s="27"/>
      <c r="F154" s="12"/>
      <c r="G154" s="52">
        <f>D154*F154</f>
        <v>0</v>
      </c>
    </row>
    <row r="155" spans="1:7" x14ac:dyDescent="0.25">
      <c r="A155" s="58"/>
      <c r="B155" s="14"/>
      <c r="C155" s="10"/>
      <c r="D155" s="27"/>
      <c r="E155" s="11"/>
      <c r="F155" s="12"/>
      <c r="G155" s="52"/>
    </row>
    <row r="156" spans="1:7" ht="15" customHeight="1" x14ac:dyDescent="0.25">
      <c r="A156" s="71"/>
      <c r="B156" s="104" t="s">
        <v>153</v>
      </c>
      <c r="C156" s="105"/>
      <c r="D156" s="105"/>
      <c r="E156" s="105"/>
      <c r="F156" s="106"/>
      <c r="G156" s="59">
        <f>SUM(G153:G155)</f>
        <v>0</v>
      </c>
    </row>
    <row r="157" spans="1:7" ht="15" customHeight="1" x14ac:dyDescent="0.25">
      <c r="A157" s="58"/>
      <c r="B157" s="16"/>
      <c r="C157" s="10"/>
      <c r="D157" s="27"/>
      <c r="E157" s="11"/>
      <c r="F157" s="12"/>
      <c r="G157" s="52"/>
    </row>
    <row r="158" spans="1:7" x14ac:dyDescent="0.25">
      <c r="A158" s="53" t="s">
        <v>42</v>
      </c>
      <c r="B158" s="13" t="s">
        <v>52</v>
      </c>
      <c r="C158" s="10"/>
      <c r="D158" s="27"/>
      <c r="E158" s="11"/>
      <c r="F158" s="12"/>
      <c r="G158" s="52"/>
    </row>
    <row r="159" spans="1:7" x14ac:dyDescent="0.25">
      <c r="A159" s="58"/>
      <c r="B159" s="16"/>
      <c r="C159" s="10"/>
      <c r="D159" s="27"/>
      <c r="E159" s="11"/>
      <c r="F159" s="12"/>
      <c r="G159" s="52">
        <f>D159*F159</f>
        <v>0</v>
      </c>
    </row>
    <row r="160" spans="1:7" x14ac:dyDescent="0.25">
      <c r="A160" s="53"/>
      <c r="B160" s="14" t="s">
        <v>53</v>
      </c>
      <c r="C160" s="27" t="s">
        <v>1</v>
      </c>
      <c r="D160" s="27">
        <v>1</v>
      </c>
      <c r="E160" s="27"/>
      <c r="F160" s="12"/>
      <c r="G160" s="52">
        <f>D160*F160</f>
        <v>0</v>
      </c>
    </row>
    <row r="161" spans="1:7" x14ac:dyDescent="0.25">
      <c r="A161" s="53"/>
      <c r="B161" s="14" t="s">
        <v>54</v>
      </c>
      <c r="C161" s="27" t="s">
        <v>1</v>
      </c>
      <c r="D161" s="27">
        <v>1</v>
      </c>
      <c r="E161" s="27"/>
      <c r="F161" s="12"/>
      <c r="G161" s="52">
        <f t="shared" ref="G161:G162" si="22">D161*F161</f>
        <v>0</v>
      </c>
    </row>
    <row r="162" spans="1:7" x14ac:dyDescent="0.25">
      <c r="A162" s="53"/>
      <c r="B162" s="14" t="s">
        <v>155</v>
      </c>
      <c r="C162" s="27" t="s">
        <v>1</v>
      </c>
      <c r="D162" s="27">
        <v>1</v>
      </c>
      <c r="E162" s="27"/>
      <c r="F162" s="12"/>
      <c r="G162" s="52">
        <f t="shared" si="22"/>
        <v>0</v>
      </c>
    </row>
    <row r="163" spans="1:7" x14ac:dyDescent="0.25">
      <c r="A163" s="58"/>
      <c r="B163" s="14"/>
      <c r="C163" s="10"/>
      <c r="D163" s="27"/>
      <c r="E163" s="11"/>
      <c r="F163" s="12"/>
      <c r="G163" s="52"/>
    </row>
    <row r="164" spans="1:7" ht="15" customHeight="1" x14ac:dyDescent="0.25">
      <c r="A164" s="71"/>
      <c r="B164" s="104" t="s">
        <v>154</v>
      </c>
      <c r="C164" s="105"/>
      <c r="D164" s="105"/>
      <c r="E164" s="105"/>
      <c r="F164" s="106"/>
      <c r="G164" s="59">
        <f>SUM(G159:G163)</f>
        <v>0</v>
      </c>
    </row>
    <row r="165" spans="1:7" x14ac:dyDescent="0.25">
      <c r="A165" s="58"/>
      <c r="B165" s="16"/>
      <c r="C165" s="10"/>
      <c r="D165" s="27"/>
      <c r="E165" s="11"/>
      <c r="F165" s="12"/>
      <c r="G165" s="52">
        <f>D165*F165</f>
        <v>0</v>
      </c>
    </row>
    <row r="166" spans="1:7" ht="30" x14ac:dyDescent="0.25">
      <c r="A166" s="53"/>
      <c r="B166" s="38" t="s">
        <v>49</v>
      </c>
      <c r="C166" s="27" t="s">
        <v>1</v>
      </c>
      <c r="D166" s="27">
        <v>1</v>
      </c>
      <c r="E166" s="27"/>
      <c r="F166" s="12"/>
      <c r="G166" s="52">
        <f>D166*F166</f>
        <v>0</v>
      </c>
    </row>
    <row r="167" spans="1:7" ht="15" customHeight="1" x14ac:dyDescent="0.25">
      <c r="A167" s="58"/>
      <c r="B167" s="16"/>
      <c r="C167" s="10"/>
      <c r="D167" s="27"/>
      <c r="E167" s="11"/>
      <c r="F167" s="12"/>
      <c r="G167" s="52"/>
    </row>
    <row r="168" spans="1:7" x14ac:dyDescent="0.25">
      <c r="A168" s="53" t="s">
        <v>44</v>
      </c>
      <c r="B168" s="13" t="s">
        <v>55</v>
      </c>
      <c r="C168" s="10"/>
      <c r="D168" s="27"/>
      <c r="E168" s="11"/>
      <c r="F168" s="12"/>
      <c r="G168" s="52"/>
    </row>
    <row r="169" spans="1:7" x14ac:dyDescent="0.25">
      <c r="A169" s="58"/>
      <c r="B169" s="16"/>
      <c r="C169" s="10"/>
      <c r="D169" s="27"/>
      <c r="E169" s="11"/>
      <c r="F169" s="12"/>
      <c r="G169" s="52">
        <f>D169*F169</f>
        <v>0</v>
      </c>
    </row>
    <row r="170" spans="1:7" ht="30" x14ac:dyDescent="0.25">
      <c r="A170" s="53"/>
      <c r="B170" s="14" t="s">
        <v>56</v>
      </c>
      <c r="C170" s="27" t="s">
        <v>1</v>
      </c>
      <c r="D170" s="27">
        <v>1</v>
      </c>
      <c r="E170" s="27"/>
      <c r="F170" s="12"/>
      <c r="G170" s="52">
        <f>D170*F170</f>
        <v>0</v>
      </c>
    </row>
    <row r="171" spans="1:7" x14ac:dyDescent="0.25">
      <c r="A171" s="58"/>
      <c r="B171" s="16"/>
      <c r="C171" s="10"/>
      <c r="D171" s="27"/>
      <c r="E171" s="11"/>
      <c r="F171" s="12"/>
      <c r="G171" s="52">
        <f>D171*F171</f>
        <v>0</v>
      </c>
    </row>
    <row r="172" spans="1:7" x14ac:dyDescent="0.25">
      <c r="A172" s="53"/>
      <c r="B172" s="14" t="s">
        <v>57</v>
      </c>
      <c r="C172" s="27" t="s">
        <v>1</v>
      </c>
      <c r="D172" s="27">
        <v>1</v>
      </c>
      <c r="E172" s="27"/>
      <c r="F172" s="12"/>
      <c r="G172" s="52">
        <f>D172*F172</f>
        <v>0</v>
      </c>
    </row>
    <row r="173" spans="1:7" x14ac:dyDescent="0.25">
      <c r="A173" s="58"/>
      <c r="B173" s="14"/>
      <c r="C173" s="10"/>
      <c r="D173" s="27"/>
      <c r="E173" s="11"/>
      <c r="F173" s="12"/>
      <c r="G173" s="52"/>
    </row>
    <row r="174" spans="1:7" ht="15" customHeight="1" x14ac:dyDescent="0.25">
      <c r="A174" s="71"/>
      <c r="B174" s="107" t="s">
        <v>156</v>
      </c>
      <c r="C174" s="108"/>
      <c r="D174" s="108"/>
      <c r="E174" s="108"/>
      <c r="F174" s="108"/>
      <c r="G174" s="59">
        <f>SUM(G169:G173)</f>
        <v>0</v>
      </c>
    </row>
    <row r="175" spans="1:7" ht="15" customHeight="1" x14ac:dyDescent="0.25">
      <c r="A175" s="58"/>
      <c r="B175" s="16"/>
      <c r="C175" s="10"/>
      <c r="D175" s="27"/>
      <c r="E175" s="11"/>
      <c r="F175" s="12"/>
      <c r="G175" s="52"/>
    </row>
    <row r="176" spans="1:7" x14ac:dyDescent="0.25">
      <c r="A176" s="53" t="s">
        <v>45</v>
      </c>
      <c r="B176" s="13" t="s">
        <v>20</v>
      </c>
      <c r="C176" s="10"/>
      <c r="D176" s="27"/>
      <c r="E176" s="11"/>
      <c r="F176" s="12"/>
      <c r="G176" s="52"/>
    </row>
    <row r="177" spans="1:7" x14ac:dyDescent="0.25">
      <c r="A177" s="58"/>
      <c r="B177" s="16"/>
      <c r="C177" s="10"/>
      <c r="D177" s="27"/>
      <c r="E177" s="11"/>
      <c r="F177" s="12"/>
      <c r="G177" s="52">
        <f>D177*F177</f>
        <v>0</v>
      </c>
    </row>
    <row r="178" spans="1:7" x14ac:dyDescent="0.25">
      <c r="A178" s="53"/>
      <c r="B178" s="14" t="s">
        <v>58</v>
      </c>
      <c r="C178" s="27" t="s">
        <v>1</v>
      </c>
      <c r="D178" s="27">
        <v>1</v>
      </c>
      <c r="E178" s="27"/>
      <c r="F178" s="12"/>
      <c r="G178" s="52">
        <f>D178*F178</f>
        <v>0</v>
      </c>
    </row>
    <row r="179" spans="1:7" x14ac:dyDescent="0.25">
      <c r="A179" s="58"/>
      <c r="B179" s="14"/>
      <c r="C179" s="10"/>
      <c r="D179" s="27"/>
      <c r="E179" s="11"/>
      <c r="F179" s="12"/>
      <c r="G179" s="52"/>
    </row>
    <row r="180" spans="1:7" ht="15" customHeight="1" x14ac:dyDescent="0.25">
      <c r="A180" s="71"/>
      <c r="B180" s="107" t="s">
        <v>157</v>
      </c>
      <c r="C180" s="108"/>
      <c r="D180" s="108"/>
      <c r="E180" s="108"/>
      <c r="F180" s="108"/>
      <c r="G180" s="59">
        <f>SUM(G177:G179)</f>
        <v>0</v>
      </c>
    </row>
    <row r="181" spans="1:7" ht="15" customHeight="1" x14ac:dyDescent="0.25">
      <c r="A181" s="58"/>
      <c r="B181" s="16"/>
      <c r="C181" s="10"/>
      <c r="D181" s="27"/>
      <c r="E181" s="11"/>
      <c r="F181" s="12"/>
      <c r="G181" s="52"/>
    </row>
    <row r="182" spans="1:7" x14ac:dyDescent="0.25">
      <c r="A182" s="53" t="s">
        <v>46</v>
      </c>
      <c r="B182" s="13" t="s">
        <v>59</v>
      </c>
      <c r="C182" s="10"/>
      <c r="D182" s="27"/>
      <c r="E182" s="11"/>
      <c r="F182" s="12"/>
      <c r="G182" s="52"/>
    </row>
    <row r="183" spans="1:7" x14ac:dyDescent="0.25">
      <c r="A183" s="58"/>
      <c r="B183" s="16"/>
      <c r="C183" s="10"/>
      <c r="D183" s="27"/>
      <c r="E183" s="11"/>
      <c r="F183" s="12"/>
      <c r="G183" s="52">
        <f>D183*F183</f>
        <v>0</v>
      </c>
    </row>
    <row r="184" spans="1:7" ht="30" x14ac:dyDescent="0.25">
      <c r="A184" s="53"/>
      <c r="B184" s="14" t="s">
        <v>60</v>
      </c>
      <c r="C184" s="27" t="s">
        <v>1</v>
      </c>
      <c r="D184" s="27">
        <v>1</v>
      </c>
      <c r="E184" s="27"/>
      <c r="F184" s="12"/>
      <c r="G184" s="52">
        <f>D184*F184</f>
        <v>0</v>
      </c>
    </row>
    <row r="185" spans="1:7" x14ac:dyDescent="0.25">
      <c r="A185" s="58"/>
      <c r="B185" s="14"/>
      <c r="C185" s="10"/>
      <c r="D185" s="27"/>
      <c r="E185" s="11"/>
      <c r="F185" s="12"/>
      <c r="G185" s="52"/>
    </row>
    <row r="186" spans="1:7" ht="15" customHeight="1" x14ac:dyDescent="0.25">
      <c r="A186" s="71"/>
      <c r="B186" s="107" t="s">
        <v>158</v>
      </c>
      <c r="C186" s="108"/>
      <c r="D186" s="108"/>
      <c r="E186" s="108"/>
      <c r="F186" s="108"/>
      <c r="G186" s="59">
        <f>SUM(G183:G185)</f>
        <v>0</v>
      </c>
    </row>
    <row r="187" spans="1:7" ht="15" customHeight="1" x14ac:dyDescent="0.25">
      <c r="A187" s="58"/>
      <c r="B187" s="16"/>
      <c r="C187" s="10"/>
      <c r="D187" s="27"/>
      <c r="E187" s="11"/>
      <c r="F187" s="12"/>
      <c r="G187" s="52"/>
    </row>
    <row r="188" spans="1:7" x14ac:dyDescent="0.25">
      <c r="A188" s="53" t="s">
        <v>47</v>
      </c>
      <c r="B188" s="13" t="s">
        <v>23</v>
      </c>
      <c r="C188" s="10"/>
      <c r="D188" s="27"/>
      <c r="E188" s="11"/>
      <c r="F188" s="12"/>
      <c r="G188" s="52"/>
    </row>
    <row r="189" spans="1:7" x14ac:dyDescent="0.25">
      <c r="A189" s="58"/>
      <c r="B189" s="16"/>
      <c r="C189" s="10"/>
      <c r="D189" s="27"/>
      <c r="E189" s="11"/>
      <c r="F189" s="12"/>
      <c r="G189" s="52">
        <f>D189*F189</f>
        <v>0</v>
      </c>
    </row>
    <row r="190" spans="1:7" ht="30" x14ac:dyDescent="0.25">
      <c r="A190" s="53"/>
      <c r="B190" s="14" t="s">
        <v>61</v>
      </c>
      <c r="C190" s="27" t="s">
        <v>1</v>
      </c>
      <c r="D190" s="27">
        <v>2</v>
      </c>
      <c r="E190" s="27"/>
      <c r="F190" s="12"/>
      <c r="G190" s="52">
        <f>D190*F190</f>
        <v>0</v>
      </c>
    </row>
    <row r="191" spans="1:7" x14ac:dyDescent="0.25">
      <c r="A191" s="58"/>
      <c r="B191" s="14"/>
      <c r="C191" s="10"/>
      <c r="D191" s="27"/>
      <c r="E191" s="11"/>
      <c r="F191" s="12"/>
      <c r="G191" s="52"/>
    </row>
    <row r="192" spans="1:7" ht="15" customHeight="1" x14ac:dyDescent="0.25">
      <c r="A192" s="71"/>
      <c r="B192" s="107" t="s">
        <v>159</v>
      </c>
      <c r="C192" s="108"/>
      <c r="D192" s="108"/>
      <c r="E192" s="108"/>
      <c r="F192" s="108"/>
      <c r="G192" s="59">
        <f>SUM(G189:G191)</f>
        <v>0</v>
      </c>
    </row>
    <row r="193" spans="1:7" s="3" customFormat="1" ht="15.75" thickBot="1" x14ac:dyDescent="0.3">
      <c r="A193" s="54"/>
      <c r="B193" s="15"/>
      <c r="C193" s="10"/>
      <c r="D193" s="27"/>
      <c r="E193" s="11"/>
      <c r="F193" s="12"/>
      <c r="G193" s="55"/>
    </row>
    <row r="194" spans="1:7" ht="15" customHeight="1" thickBot="1" x14ac:dyDescent="0.3">
      <c r="A194" s="72"/>
      <c r="B194" s="122" t="s">
        <v>160</v>
      </c>
      <c r="C194" s="123"/>
      <c r="D194" s="123"/>
      <c r="E194" s="123"/>
      <c r="F194" s="124"/>
      <c r="G194" s="75">
        <f>G192+G186+G180+G174+G164+G156</f>
        <v>0</v>
      </c>
    </row>
    <row r="195" spans="1:7" ht="15" customHeight="1" thickBot="1" x14ac:dyDescent="0.3">
      <c r="A195" s="58"/>
      <c r="B195" s="16"/>
      <c r="C195" s="10"/>
      <c r="D195" s="27"/>
      <c r="E195" s="11"/>
      <c r="F195" s="12"/>
      <c r="G195" s="52"/>
    </row>
    <row r="196" spans="1:7" ht="23.25" customHeight="1" thickBot="1" x14ac:dyDescent="0.3">
      <c r="A196" s="125" t="s">
        <v>4</v>
      </c>
      <c r="B196" s="126"/>
      <c r="C196" s="126"/>
      <c r="D196" s="126"/>
      <c r="E196" s="126"/>
      <c r="F196" s="126"/>
      <c r="G196" s="127"/>
    </row>
    <row r="197" spans="1:7" ht="15" customHeight="1" x14ac:dyDescent="0.25">
      <c r="A197" s="49"/>
      <c r="B197" s="25"/>
      <c r="C197" s="21"/>
      <c r="D197" s="42"/>
      <c r="E197" s="22"/>
      <c r="F197" s="23"/>
      <c r="G197" s="50">
        <v>0</v>
      </c>
    </row>
    <row r="198" spans="1:7" ht="15" customHeight="1" x14ac:dyDescent="0.25">
      <c r="A198" s="53">
        <f>A3</f>
        <v>4</v>
      </c>
      <c r="B198" s="13" t="str">
        <f>B3</f>
        <v>DESCRIPTION DES TRAVAUX</v>
      </c>
      <c r="C198" s="114">
        <f>G148</f>
        <v>0</v>
      </c>
      <c r="D198" s="115"/>
      <c r="E198" s="115"/>
      <c r="F198" s="115"/>
      <c r="G198" s="116"/>
    </row>
    <row r="199" spans="1:7" ht="15" customHeight="1" x14ac:dyDescent="0.25">
      <c r="A199" s="58"/>
      <c r="B199" s="15"/>
      <c r="C199" s="18"/>
      <c r="D199" s="45"/>
      <c r="E199" s="19"/>
      <c r="F199" s="20"/>
      <c r="G199" s="55"/>
    </row>
    <row r="200" spans="1:7" ht="15" customHeight="1" x14ac:dyDescent="0.25">
      <c r="A200" s="58" t="str">
        <f>A5</f>
        <v>4.1</v>
      </c>
      <c r="B200" s="16" t="str">
        <f>B5</f>
        <v>Principe général</v>
      </c>
      <c r="C200" s="119">
        <f>G5</f>
        <v>0</v>
      </c>
      <c r="D200" s="120"/>
      <c r="E200" s="120"/>
      <c r="F200" s="120"/>
      <c r="G200" s="121"/>
    </row>
    <row r="201" spans="1:7" ht="15" customHeight="1" x14ac:dyDescent="0.25">
      <c r="A201" s="58"/>
      <c r="B201" s="15"/>
      <c r="C201" s="18"/>
      <c r="D201" s="45"/>
      <c r="E201" s="19"/>
      <c r="F201" s="20"/>
      <c r="G201" s="55"/>
    </row>
    <row r="202" spans="1:7" ht="15" customHeight="1" x14ac:dyDescent="0.25">
      <c r="A202" s="58" t="str">
        <f>A7</f>
        <v>4.2</v>
      </c>
      <c r="B202" s="16" t="str">
        <f>B7</f>
        <v>Travaux de dépose</v>
      </c>
      <c r="C202" s="119">
        <f>G16</f>
        <v>0</v>
      </c>
      <c r="D202" s="120"/>
      <c r="E202" s="120"/>
      <c r="F202" s="120"/>
      <c r="G202" s="121"/>
    </row>
    <row r="203" spans="1:7" ht="15" customHeight="1" x14ac:dyDescent="0.25">
      <c r="A203" s="58"/>
      <c r="B203" s="16"/>
      <c r="C203" s="18"/>
      <c r="D203" s="45"/>
      <c r="E203" s="19"/>
      <c r="F203" s="20"/>
      <c r="G203" s="55"/>
    </row>
    <row r="204" spans="1:7" ht="15" customHeight="1" x14ac:dyDescent="0.25">
      <c r="A204" s="58" t="str">
        <f>A18</f>
        <v>4.3</v>
      </c>
      <c r="B204" s="16" t="str">
        <f>B18</f>
        <v>Origine des fluides</v>
      </c>
      <c r="C204" s="119">
        <f>G27</f>
        <v>0</v>
      </c>
      <c r="D204" s="120"/>
      <c r="E204" s="120"/>
      <c r="F204" s="120"/>
      <c r="G204" s="121"/>
    </row>
    <row r="205" spans="1:7" ht="15" customHeight="1" x14ac:dyDescent="0.25">
      <c r="A205" s="49"/>
      <c r="B205" s="25"/>
      <c r="C205" s="21"/>
      <c r="D205" s="42"/>
      <c r="E205" s="22"/>
      <c r="F205" s="23"/>
      <c r="G205" s="50">
        <v>0</v>
      </c>
    </row>
    <row r="206" spans="1:7" ht="15" customHeight="1" x14ac:dyDescent="0.25">
      <c r="A206" s="58" t="str">
        <f>A29</f>
        <v>4.4</v>
      </c>
      <c r="B206" s="16" t="str">
        <f>B29</f>
        <v>Réseaux de distribution</v>
      </c>
      <c r="C206" s="119">
        <f>G51</f>
        <v>0</v>
      </c>
      <c r="D206" s="120"/>
      <c r="E206" s="120"/>
      <c r="F206" s="120"/>
      <c r="G206" s="121"/>
    </row>
    <row r="207" spans="1:7" ht="15" customHeight="1" x14ac:dyDescent="0.25">
      <c r="A207" s="58"/>
      <c r="B207" s="15"/>
      <c r="C207" s="18"/>
      <c r="D207" s="45"/>
      <c r="E207" s="19"/>
      <c r="F207" s="20"/>
      <c r="G207" s="55"/>
    </row>
    <row r="208" spans="1:7" ht="15" customHeight="1" x14ac:dyDescent="0.25">
      <c r="A208" s="58" t="str">
        <f>A53</f>
        <v>4.5</v>
      </c>
      <c r="B208" s="16" t="str">
        <f>B53</f>
        <v>Poste de coupure et régulation</v>
      </c>
      <c r="C208" s="119">
        <f>G90</f>
        <v>0</v>
      </c>
      <c r="D208" s="120"/>
      <c r="E208" s="120"/>
      <c r="F208" s="120"/>
      <c r="G208" s="121"/>
    </row>
    <row r="209" spans="1:7" ht="15" customHeight="1" x14ac:dyDescent="0.25">
      <c r="A209" s="58"/>
      <c r="B209" s="15"/>
      <c r="C209" s="18"/>
      <c r="D209" s="45"/>
      <c r="E209" s="19"/>
      <c r="F209" s="20"/>
      <c r="G209" s="55"/>
    </row>
    <row r="210" spans="1:7" ht="15" customHeight="1" x14ac:dyDescent="0.25">
      <c r="A210" s="58" t="str">
        <f>A92</f>
        <v>4.6</v>
      </c>
      <c r="B210" s="16" t="str">
        <f>B92</f>
        <v>Prises fluides médicaux</v>
      </c>
      <c r="C210" s="119">
        <f>G114</f>
        <v>0</v>
      </c>
      <c r="D210" s="120"/>
      <c r="E210" s="120"/>
      <c r="F210" s="120"/>
      <c r="G210" s="121"/>
    </row>
    <row r="211" spans="1:7" ht="15" customHeight="1" x14ac:dyDescent="0.25">
      <c r="A211" s="58"/>
      <c r="B211" s="15"/>
      <c r="C211" s="18"/>
      <c r="D211" s="45"/>
      <c r="E211" s="19"/>
      <c r="F211" s="20"/>
      <c r="G211" s="55"/>
    </row>
    <row r="212" spans="1:7" ht="15" customHeight="1" x14ac:dyDescent="0.25">
      <c r="A212" s="58" t="str">
        <f>A116</f>
        <v>4.7</v>
      </c>
      <c r="B212" s="16" t="str">
        <f>B116</f>
        <v>Système d'alarme</v>
      </c>
      <c r="C212" s="119">
        <f>G131</f>
        <v>0</v>
      </c>
      <c r="D212" s="120"/>
      <c r="E212" s="120"/>
      <c r="F212" s="120"/>
      <c r="G212" s="121"/>
    </row>
    <row r="213" spans="1:7" ht="15" customHeight="1" x14ac:dyDescent="0.25">
      <c r="A213" s="58"/>
      <c r="B213" s="15"/>
      <c r="C213" s="18"/>
      <c r="D213" s="45"/>
      <c r="E213" s="19"/>
      <c r="F213" s="20"/>
      <c r="G213" s="55"/>
    </row>
    <row r="214" spans="1:7" ht="15" customHeight="1" x14ac:dyDescent="0.25">
      <c r="A214" s="58" t="str">
        <f>A133</f>
        <v>4.8</v>
      </c>
      <c r="B214" s="16" t="str">
        <f>B133</f>
        <v>Modification des fluides médicaux "circulation plan blanc"</v>
      </c>
      <c r="C214" s="119">
        <f>G140</f>
        <v>0</v>
      </c>
      <c r="D214" s="120"/>
      <c r="E214" s="120"/>
      <c r="F214" s="120"/>
      <c r="G214" s="121"/>
    </row>
    <row r="215" spans="1:7" ht="15" customHeight="1" x14ac:dyDescent="0.25">
      <c r="A215" s="58"/>
      <c r="B215" s="15"/>
      <c r="C215" s="18"/>
      <c r="D215" s="45"/>
      <c r="E215" s="19"/>
      <c r="F215" s="20"/>
      <c r="G215" s="55"/>
    </row>
    <row r="216" spans="1:7" ht="15" customHeight="1" x14ac:dyDescent="0.25">
      <c r="A216" s="58" t="str">
        <f>A142</f>
        <v>4.9</v>
      </c>
      <c r="B216" s="16" t="str">
        <f>B142</f>
        <v>Essais et mise en service</v>
      </c>
      <c r="C216" s="119">
        <f>G146</f>
        <v>0</v>
      </c>
      <c r="D216" s="120"/>
      <c r="E216" s="120"/>
      <c r="F216" s="120"/>
      <c r="G216" s="121"/>
    </row>
    <row r="217" spans="1:7" ht="15" customHeight="1" x14ac:dyDescent="0.25">
      <c r="A217" s="58"/>
      <c r="B217" s="16"/>
      <c r="C217" s="21"/>
      <c r="D217" s="42"/>
      <c r="E217" s="22"/>
      <c r="F217" s="23"/>
      <c r="G217" s="50">
        <v>0</v>
      </c>
    </row>
    <row r="218" spans="1:7" ht="15" customHeight="1" x14ac:dyDescent="0.25">
      <c r="A218" s="53">
        <f>A150</f>
        <v>5</v>
      </c>
      <c r="B218" s="73" t="str">
        <f>B150</f>
        <v>PRESTATIONS GENERALES</v>
      </c>
      <c r="C218" s="114">
        <f>G194</f>
        <v>0</v>
      </c>
      <c r="D218" s="115"/>
      <c r="E218" s="115"/>
      <c r="F218" s="115"/>
      <c r="G218" s="116"/>
    </row>
    <row r="219" spans="1:7" ht="15" customHeight="1" thickBot="1" x14ac:dyDescent="0.3">
      <c r="A219" s="61"/>
      <c r="B219" s="17"/>
      <c r="C219" s="7"/>
      <c r="D219" s="44"/>
      <c r="E219" s="8"/>
      <c r="F219" s="9"/>
      <c r="G219" s="60">
        <v>0</v>
      </c>
    </row>
    <row r="220" spans="1:7" ht="20.100000000000001" customHeight="1" thickBot="1" x14ac:dyDescent="0.3">
      <c r="A220" s="112" t="s">
        <v>65</v>
      </c>
      <c r="B220" s="112"/>
      <c r="C220" s="117">
        <f>C218+C198</f>
        <v>0</v>
      </c>
      <c r="D220" s="117"/>
      <c r="E220" s="117"/>
      <c r="F220" s="117"/>
      <c r="G220" s="117"/>
    </row>
    <row r="221" spans="1:7" ht="15.75" thickBot="1" x14ac:dyDescent="0.3">
      <c r="A221" s="62"/>
      <c r="B221" s="24"/>
      <c r="C221" s="7"/>
      <c r="D221" s="44"/>
      <c r="E221" s="8"/>
      <c r="F221" s="9"/>
      <c r="G221" s="60">
        <v>0</v>
      </c>
    </row>
    <row r="222" spans="1:7" ht="20.100000000000001" customHeight="1" thickBot="1" x14ac:dyDescent="0.3">
      <c r="A222" s="112" t="s">
        <v>7</v>
      </c>
      <c r="B222" s="112"/>
      <c r="C222" s="118">
        <f>C220*0.2</f>
        <v>0</v>
      </c>
      <c r="D222" s="118"/>
      <c r="E222" s="118"/>
      <c r="F222" s="118"/>
      <c r="G222" s="118"/>
    </row>
    <row r="223" spans="1:7" ht="15.75" thickBot="1" x14ac:dyDescent="0.3">
      <c r="A223" s="62"/>
      <c r="B223" s="24"/>
      <c r="C223" s="7"/>
      <c r="D223" s="44"/>
      <c r="E223" s="8"/>
      <c r="F223" s="9"/>
      <c r="G223" s="60">
        <v>0</v>
      </c>
    </row>
    <row r="224" spans="1:7" ht="20.100000000000001" customHeight="1" thickBot="1" x14ac:dyDescent="0.3">
      <c r="A224" s="112" t="s">
        <v>66</v>
      </c>
      <c r="B224" s="112"/>
      <c r="C224" s="113">
        <f>C220+C222</f>
        <v>0</v>
      </c>
      <c r="D224" s="113"/>
      <c r="E224" s="113"/>
      <c r="F224" s="113"/>
      <c r="G224" s="113"/>
    </row>
    <row r="225" spans="1:7" ht="15" customHeight="1" thickBot="1" x14ac:dyDescent="0.3">
      <c r="A225" s="63"/>
      <c r="B225" s="64"/>
      <c r="C225" s="65"/>
      <c r="D225" s="66"/>
      <c r="E225" s="67"/>
      <c r="F225" s="68"/>
      <c r="G225" s="69"/>
    </row>
  </sheetData>
  <mergeCells count="38">
    <mergeCell ref="B180:F180"/>
    <mergeCell ref="B186:F186"/>
    <mergeCell ref="B192:F192"/>
    <mergeCell ref="C214:G214"/>
    <mergeCell ref="A196:G196"/>
    <mergeCell ref="B194:F194"/>
    <mergeCell ref="C206:G206"/>
    <mergeCell ref="C208:G208"/>
    <mergeCell ref="C210:G210"/>
    <mergeCell ref="C212:G212"/>
    <mergeCell ref="B16:F16"/>
    <mergeCell ref="B27:F27"/>
    <mergeCell ref="B51:F51"/>
    <mergeCell ref="B77:F77"/>
    <mergeCell ref="B140:F140"/>
    <mergeCell ref="A224:B224"/>
    <mergeCell ref="C224:G224"/>
    <mergeCell ref="C198:G198"/>
    <mergeCell ref="A220:B220"/>
    <mergeCell ref="C220:G220"/>
    <mergeCell ref="A222:B222"/>
    <mergeCell ref="C222:G222"/>
    <mergeCell ref="C200:G200"/>
    <mergeCell ref="C202:G202"/>
    <mergeCell ref="C204:G204"/>
    <mergeCell ref="C218:G218"/>
    <mergeCell ref="C216:G216"/>
    <mergeCell ref="B156:F156"/>
    <mergeCell ref="B164:F164"/>
    <mergeCell ref="B174:F174"/>
    <mergeCell ref="B90:F90"/>
    <mergeCell ref="B88:F88"/>
    <mergeCell ref="B114:F114"/>
    <mergeCell ref="B103:F103"/>
    <mergeCell ref="B112:F112"/>
    <mergeCell ref="B131:F131"/>
    <mergeCell ref="B148:F148"/>
    <mergeCell ref="B146:F146"/>
  </mergeCells>
  <phoneticPr fontId="20" type="noConversion"/>
  <conditionalFormatting sqref="C200">
    <cfRule type="cellIs" dxfId="16" priority="22" operator="equal">
      <formula>0</formula>
    </cfRule>
  </conditionalFormatting>
  <conditionalFormatting sqref="C202 C204 C206 C208 C210 C212">
    <cfRule type="cellIs" dxfId="15" priority="956" operator="equal">
      <formula>0</formula>
    </cfRule>
  </conditionalFormatting>
  <conditionalFormatting sqref="C214">
    <cfRule type="cellIs" dxfId="14" priority="4" operator="equal">
      <formula>0</formula>
    </cfRule>
  </conditionalFormatting>
  <conditionalFormatting sqref="C216">
    <cfRule type="cellIs" dxfId="13" priority="3" operator="equal">
      <formula>0</formula>
    </cfRule>
  </conditionalFormatting>
  <conditionalFormatting sqref="C218">
    <cfRule type="cellIs" dxfId="12" priority="18" operator="equal">
      <formula>0</formula>
    </cfRule>
  </conditionalFormatting>
  <conditionalFormatting sqref="C222">
    <cfRule type="cellIs" dxfId="11" priority="988" operator="equal">
      <formula>0</formula>
    </cfRule>
  </conditionalFormatting>
  <conditionalFormatting sqref="C224">
    <cfRule type="cellIs" dxfId="10" priority="986" operator="equal">
      <formula>0</formula>
    </cfRule>
  </conditionalFormatting>
  <conditionalFormatting sqref="G2:G76 C198">
    <cfRule type="cellIs" dxfId="9" priority="23" operator="equal">
      <formula>0</formula>
    </cfRule>
  </conditionalFormatting>
  <conditionalFormatting sqref="G78:G87">
    <cfRule type="cellIs" dxfId="8" priority="973" operator="equal">
      <formula>0</formula>
    </cfRule>
  </conditionalFormatting>
  <conditionalFormatting sqref="G89:G102">
    <cfRule type="cellIs" dxfId="7" priority="7" operator="equal">
      <formula>0</formula>
    </cfRule>
  </conditionalFormatting>
  <conditionalFormatting sqref="G104:G111">
    <cfRule type="cellIs" dxfId="6" priority="5" operator="equal">
      <formula>0</formula>
    </cfRule>
  </conditionalFormatting>
  <conditionalFormatting sqref="G113:G155 G193:G225 A196 C220">
    <cfRule type="cellIs" dxfId="5" priority="989" operator="equal">
      <formula>0</formula>
    </cfRule>
  </conditionalFormatting>
  <conditionalFormatting sqref="G157:G163">
    <cfRule type="cellIs" dxfId="4" priority="39" operator="equal">
      <formula>0</formula>
    </cfRule>
  </conditionalFormatting>
  <conditionalFormatting sqref="G165:G173">
    <cfRule type="cellIs" dxfId="3" priority="1" operator="equal">
      <formula>0</formula>
    </cfRule>
  </conditionalFormatting>
  <conditionalFormatting sqref="G175:G179">
    <cfRule type="cellIs" dxfId="2" priority="30" operator="equal">
      <formula>0</formula>
    </cfRule>
  </conditionalFormatting>
  <conditionalFormatting sqref="G181:G185">
    <cfRule type="cellIs" dxfId="1" priority="27" operator="equal">
      <formula>0</formula>
    </cfRule>
  </conditionalFormatting>
  <conditionalFormatting sqref="G187:G191">
    <cfRule type="cellIs" dxfId="0" priority="24" operator="equal">
      <formula>0</formula>
    </cfRule>
  </conditionalFormatting>
  <pageMargins left="0.35433070866141736" right="0.27559055118110237" top="0.74803149606299213" bottom="0.74803149606299213" header="0.31496062992125984" footer="0.31496062992125984"/>
  <pageSetup paperSize="9" scale="99" fitToHeight="0" orientation="portrait" r:id="rId1"/>
  <headerFooter>
    <oddHeader xml:space="preserve">&amp;L&amp;"Calibri,Normal"&amp;8Centre Hospitalier Louis PASTEUR de DOLE
Extension  - restructuration de la dialyse&amp;R&amp;"Calibri,Normal"&amp;8&amp;K000000Lot n°05 Fluides médicaux
DPGF Phase DCE - indA
</oddHeader>
    <oddFooter>&amp;LFEBUS Ingénierie&amp;CAffaire n° 24-008&amp;R&amp;P/&amp;N</oddFooter>
  </headerFooter>
  <rowBreaks count="4" manualBreakCount="4">
    <brk id="40" max="6" man="1"/>
    <brk id="125" max="6" man="1"/>
    <brk id="157" max="6" man="1"/>
    <brk id="19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20" ma:contentTypeDescription="Crée un document." ma:contentTypeScope="" ma:versionID="5dd0de312f32cb707a02673de7171b12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50c64fd84e4180f217f14bb266c303cb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D9EE952C-FBC8-4072-AEDB-9B2BCD5CB6B1}"/>
</file>

<file path=customXml/itemProps2.xml><?xml version="1.0" encoding="utf-8"?>
<ds:datastoreItem xmlns:ds="http://schemas.openxmlformats.org/officeDocument/2006/customXml" ds:itemID="{BCDFFA5A-EB60-4C87-A24B-AAFE65B233AD}"/>
</file>

<file path=customXml/itemProps3.xml><?xml version="1.0" encoding="utf-8"?>
<ds:datastoreItem xmlns:ds="http://schemas.openxmlformats.org/officeDocument/2006/customXml" ds:itemID="{1BE78CF1-D161-4353-B636-3B57803668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 Lot 5</vt:lpstr>
      <vt:lpstr>'DPGF Lot 5'!Impression_des_titres</vt:lpstr>
      <vt:lpstr>'DPGF Lot 5'!Zone_d_impression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 AURIANE</dc:creator>
  <cp:lastModifiedBy>Auriane MASSET</cp:lastModifiedBy>
  <cp:lastPrinted>2025-09-08T15:28:12Z</cp:lastPrinted>
  <dcterms:created xsi:type="dcterms:W3CDTF">2011-11-01T08:18:58Z</dcterms:created>
  <dcterms:modified xsi:type="dcterms:W3CDTF">2025-09-08T15:28:36Z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</Properties>
</file>